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6033acf2d35282b1/Dokumente/Bowling/Webseiten/punktspiele/2023-2024/Ausgabe 2023-2024/"/>
    </mc:Choice>
  </mc:AlternateContent>
  <xr:revisionPtr revIDLastSave="0" documentId="8_{F3B13E1D-7632-4AEA-9AE8-EBB988A97DCA}" xr6:coauthVersionLast="47" xr6:coauthVersionMax="47" xr10:uidLastSave="{00000000-0000-0000-0000-000000000000}"/>
  <bookViews>
    <workbookView xWindow="-120" yWindow="-120" windowWidth="29040" windowHeight="15720"/>
  </bookViews>
  <sheets>
    <sheet name="Tabellen" sheetId="1" r:id="rId1"/>
    <sheet name="Modul1" sheetId="3" state="veryHidden" r:id="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rsetz">Tabellen!$C$5:$C$149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7" i="1" l="1"/>
  <c r="B119" i="1"/>
  <c r="D119" i="1"/>
  <c r="E119" i="1"/>
  <c r="F119" i="1"/>
  <c r="G119" i="1"/>
  <c r="H119" i="1"/>
  <c r="B83" i="1"/>
  <c r="D83" i="1"/>
  <c r="E83" i="1"/>
  <c r="F83" i="1"/>
  <c r="G83" i="1"/>
  <c r="H83" i="1"/>
  <c r="B58" i="1"/>
  <c r="D58" i="1"/>
  <c r="E58" i="1"/>
  <c r="F58" i="1"/>
  <c r="G58" i="1"/>
  <c r="H58" i="1"/>
  <c r="B59" i="1"/>
  <c r="D59" i="1"/>
  <c r="E59" i="1"/>
  <c r="F59" i="1"/>
  <c r="G59" i="1"/>
  <c r="H59" i="1"/>
  <c r="C120" i="1"/>
  <c r="C84" i="1"/>
  <c r="C60" i="1"/>
  <c r="B9" i="1"/>
  <c r="H20" i="1"/>
  <c r="G20" i="1"/>
  <c r="F20" i="1"/>
  <c r="E20" i="1"/>
  <c r="D20" i="1"/>
  <c r="B20" i="1"/>
  <c r="H19" i="1"/>
  <c r="G19" i="1"/>
  <c r="F19" i="1"/>
  <c r="E19" i="1"/>
  <c r="D19" i="1"/>
  <c r="B19" i="1"/>
  <c r="H18" i="1"/>
  <c r="G18" i="1"/>
  <c r="F18" i="1"/>
  <c r="E18" i="1"/>
  <c r="D18" i="1"/>
  <c r="B18" i="1"/>
  <c r="H17" i="1"/>
  <c r="G17" i="1"/>
  <c r="F17" i="1"/>
  <c r="E17" i="1"/>
  <c r="D17" i="1"/>
  <c r="B17" i="1"/>
  <c r="H16" i="1"/>
  <c r="G16" i="1"/>
  <c r="F16" i="1"/>
  <c r="E16" i="1"/>
  <c r="D16" i="1"/>
  <c r="B16" i="1"/>
  <c r="H15" i="1"/>
  <c r="G15" i="1"/>
  <c r="F15" i="1"/>
  <c r="E15" i="1"/>
  <c r="D15" i="1"/>
  <c r="B15" i="1"/>
  <c r="H14" i="1"/>
  <c r="G14" i="1"/>
  <c r="F14" i="1"/>
  <c r="E14" i="1"/>
  <c r="D14" i="1"/>
  <c r="B14" i="1"/>
  <c r="H13" i="1"/>
  <c r="G13" i="1"/>
  <c r="F13" i="1"/>
  <c r="E13" i="1"/>
  <c r="D13" i="1"/>
  <c r="B13" i="1"/>
  <c r="H12" i="1"/>
  <c r="G12" i="1"/>
  <c r="F12" i="1"/>
  <c r="E12" i="1"/>
  <c r="D12" i="1"/>
  <c r="B12" i="1"/>
  <c r="H11" i="1"/>
  <c r="G11" i="1"/>
  <c r="F11" i="1"/>
  <c r="E11" i="1"/>
  <c r="D11" i="1"/>
  <c r="B11" i="1"/>
  <c r="H10" i="1"/>
  <c r="G10" i="1"/>
  <c r="F10" i="1"/>
  <c r="E10" i="1"/>
  <c r="D10" i="1"/>
  <c r="B10" i="1"/>
  <c r="H9" i="1"/>
  <c r="G9" i="1"/>
  <c r="F9" i="1"/>
  <c r="E9" i="1"/>
  <c r="D9" i="1"/>
  <c r="B123" i="1"/>
  <c r="H128" i="1"/>
  <c r="G128" i="1"/>
  <c r="F128" i="1"/>
  <c r="E128" i="1"/>
  <c r="D128" i="1"/>
  <c r="B128" i="1"/>
  <c r="H127" i="1"/>
  <c r="G127" i="1"/>
  <c r="F127" i="1"/>
  <c r="E127" i="1"/>
  <c r="D127" i="1"/>
  <c r="B127" i="1"/>
  <c r="H126" i="1"/>
  <c r="G126" i="1"/>
  <c r="F126" i="1"/>
  <c r="E126" i="1"/>
  <c r="D126" i="1"/>
  <c r="B126" i="1"/>
  <c r="H125" i="1"/>
  <c r="G125" i="1"/>
  <c r="F125" i="1"/>
  <c r="E125" i="1"/>
  <c r="D125" i="1"/>
  <c r="B125" i="1"/>
  <c r="H124" i="1"/>
  <c r="G124" i="1"/>
  <c r="F124" i="1"/>
  <c r="E124" i="1"/>
  <c r="D124" i="1"/>
  <c r="B124" i="1"/>
  <c r="H123" i="1"/>
  <c r="G123" i="1"/>
  <c r="F123" i="1"/>
  <c r="E123" i="1"/>
  <c r="D123" i="1"/>
  <c r="B100" i="1"/>
  <c r="H107" i="1"/>
  <c r="G107" i="1"/>
  <c r="F107" i="1"/>
  <c r="E107" i="1"/>
  <c r="D107" i="1"/>
  <c r="B107" i="1"/>
  <c r="H106" i="1"/>
  <c r="G106" i="1"/>
  <c r="F106" i="1"/>
  <c r="E106" i="1"/>
  <c r="D106" i="1"/>
  <c r="B106" i="1"/>
  <c r="H105" i="1"/>
  <c r="G105" i="1"/>
  <c r="F105" i="1"/>
  <c r="E105" i="1"/>
  <c r="D105" i="1"/>
  <c r="B105" i="1"/>
  <c r="H104" i="1"/>
  <c r="G104" i="1"/>
  <c r="F104" i="1"/>
  <c r="E104" i="1"/>
  <c r="D104" i="1"/>
  <c r="B104" i="1"/>
  <c r="H103" i="1"/>
  <c r="G103" i="1"/>
  <c r="F103" i="1"/>
  <c r="E103" i="1"/>
  <c r="D103" i="1"/>
  <c r="B103" i="1"/>
  <c r="H102" i="1"/>
  <c r="G102" i="1"/>
  <c r="F102" i="1"/>
  <c r="E102" i="1"/>
  <c r="D102" i="1"/>
  <c r="B102" i="1"/>
  <c r="H101" i="1"/>
  <c r="G101" i="1"/>
  <c r="F101" i="1"/>
  <c r="E101" i="1"/>
  <c r="D101" i="1"/>
  <c r="B101" i="1"/>
  <c r="H100" i="1"/>
  <c r="G100" i="1"/>
  <c r="F100" i="1"/>
  <c r="E100" i="1"/>
  <c r="D100" i="1"/>
  <c r="B111" i="1"/>
  <c r="H120" i="1"/>
  <c r="G120" i="1"/>
  <c r="F120" i="1"/>
  <c r="E120" i="1"/>
  <c r="D120" i="1"/>
  <c r="B120" i="1"/>
  <c r="H118" i="1"/>
  <c r="G118" i="1"/>
  <c r="F118" i="1"/>
  <c r="E118" i="1"/>
  <c r="D118" i="1"/>
  <c r="H116" i="1"/>
  <c r="G116" i="1"/>
  <c r="F116" i="1"/>
  <c r="E116" i="1"/>
  <c r="D116" i="1"/>
  <c r="B116" i="1"/>
  <c r="H115" i="1"/>
  <c r="G115" i="1"/>
  <c r="F115" i="1"/>
  <c r="E115" i="1"/>
  <c r="D115" i="1"/>
  <c r="B115" i="1"/>
  <c r="H114" i="1"/>
  <c r="G114" i="1"/>
  <c r="F114" i="1"/>
  <c r="E114" i="1"/>
  <c r="D114" i="1"/>
  <c r="B114" i="1"/>
  <c r="H113" i="1"/>
  <c r="G113" i="1"/>
  <c r="F113" i="1"/>
  <c r="E113" i="1"/>
  <c r="D113" i="1"/>
  <c r="B113" i="1"/>
  <c r="H112" i="1"/>
  <c r="G112" i="1"/>
  <c r="F112" i="1"/>
  <c r="E112" i="1"/>
  <c r="D112" i="1"/>
  <c r="B112" i="1"/>
  <c r="H111" i="1"/>
  <c r="G111" i="1"/>
  <c r="F111" i="1"/>
  <c r="E111" i="1"/>
  <c r="D111" i="1"/>
  <c r="H60" i="1"/>
  <c r="G60" i="1"/>
  <c r="F60" i="1"/>
  <c r="E60" i="1"/>
  <c r="D60" i="1"/>
  <c r="B60" i="1"/>
  <c r="B132" i="1"/>
  <c r="H137" i="1"/>
  <c r="G137" i="1"/>
  <c r="F137" i="1"/>
  <c r="E137" i="1"/>
  <c r="D137" i="1"/>
  <c r="B137" i="1"/>
  <c r="H136" i="1"/>
  <c r="G136" i="1"/>
  <c r="F136" i="1"/>
  <c r="E136" i="1"/>
  <c r="D136" i="1"/>
  <c r="B136" i="1"/>
  <c r="H135" i="1"/>
  <c r="G135" i="1"/>
  <c r="F135" i="1"/>
  <c r="E135" i="1"/>
  <c r="D135" i="1"/>
  <c r="B135" i="1"/>
  <c r="H134" i="1"/>
  <c r="G134" i="1"/>
  <c r="F134" i="1"/>
  <c r="E134" i="1"/>
  <c r="D134" i="1"/>
  <c r="B134" i="1"/>
  <c r="H133" i="1"/>
  <c r="G133" i="1"/>
  <c r="F133" i="1"/>
  <c r="E133" i="1"/>
  <c r="D133" i="1"/>
  <c r="B133" i="1"/>
  <c r="H132" i="1"/>
  <c r="G132" i="1"/>
  <c r="F132" i="1"/>
  <c r="E132" i="1"/>
  <c r="D132" i="1"/>
  <c r="B141" i="1"/>
  <c r="H149" i="1"/>
  <c r="G149" i="1"/>
  <c r="F149" i="1"/>
  <c r="E149" i="1"/>
  <c r="D149" i="1"/>
  <c r="B149" i="1"/>
  <c r="H148" i="1"/>
  <c r="G148" i="1"/>
  <c r="F148" i="1"/>
  <c r="E148" i="1"/>
  <c r="D148" i="1"/>
  <c r="B148" i="1"/>
  <c r="H147" i="1"/>
  <c r="G147" i="1"/>
  <c r="F147" i="1"/>
  <c r="E147" i="1"/>
  <c r="D147" i="1"/>
  <c r="B147" i="1"/>
  <c r="H146" i="1"/>
  <c r="G146" i="1"/>
  <c r="F146" i="1"/>
  <c r="E146" i="1"/>
  <c r="D146" i="1"/>
  <c r="B146" i="1"/>
  <c r="H145" i="1"/>
  <c r="G145" i="1"/>
  <c r="F145" i="1"/>
  <c r="E145" i="1"/>
  <c r="D145" i="1"/>
  <c r="B145" i="1"/>
  <c r="H144" i="1"/>
  <c r="G144" i="1"/>
  <c r="F144" i="1"/>
  <c r="E144" i="1"/>
  <c r="D144" i="1"/>
  <c r="B144" i="1"/>
  <c r="H143" i="1"/>
  <c r="G143" i="1"/>
  <c r="F143" i="1"/>
  <c r="E143" i="1"/>
  <c r="D143" i="1"/>
  <c r="B143" i="1"/>
  <c r="H142" i="1"/>
  <c r="G142" i="1"/>
  <c r="F142" i="1"/>
  <c r="E142" i="1"/>
  <c r="D142" i="1"/>
  <c r="B142" i="1"/>
  <c r="H141" i="1"/>
  <c r="G141" i="1"/>
  <c r="F141" i="1"/>
  <c r="E141" i="1"/>
  <c r="D141" i="1"/>
  <c r="B74" i="1"/>
  <c r="H84" i="1"/>
  <c r="G84" i="1"/>
  <c r="F84" i="1"/>
  <c r="E84" i="1"/>
  <c r="D84" i="1"/>
  <c r="B84" i="1"/>
  <c r="H82" i="1"/>
  <c r="G82" i="1"/>
  <c r="F82" i="1"/>
  <c r="E82" i="1"/>
  <c r="D82" i="1"/>
  <c r="B82" i="1"/>
  <c r="H81" i="1"/>
  <c r="G81" i="1"/>
  <c r="F81" i="1"/>
  <c r="E81" i="1"/>
  <c r="D81" i="1"/>
  <c r="B81" i="1"/>
  <c r="H80" i="1"/>
  <c r="G80" i="1"/>
  <c r="F80" i="1"/>
  <c r="E80" i="1"/>
  <c r="D80" i="1"/>
  <c r="B80" i="1"/>
  <c r="H79" i="1"/>
  <c r="G79" i="1"/>
  <c r="F79" i="1"/>
  <c r="E79" i="1"/>
  <c r="D79" i="1"/>
  <c r="B79" i="1"/>
  <c r="H78" i="1"/>
  <c r="G78" i="1"/>
  <c r="F78" i="1"/>
  <c r="E78" i="1"/>
  <c r="D78" i="1"/>
  <c r="B78" i="1"/>
  <c r="H77" i="1"/>
  <c r="G77" i="1"/>
  <c r="F77" i="1"/>
  <c r="E77" i="1"/>
  <c r="D77" i="1"/>
  <c r="B77" i="1"/>
  <c r="H76" i="1"/>
  <c r="G76" i="1"/>
  <c r="F76" i="1"/>
  <c r="E76" i="1"/>
  <c r="D76" i="1"/>
  <c r="B76" i="1"/>
  <c r="H75" i="1"/>
  <c r="G75" i="1"/>
  <c r="F75" i="1"/>
  <c r="E75" i="1"/>
  <c r="D75" i="1"/>
  <c r="B75" i="1"/>
  <c r="H74" i="1"/>
  <c r="G74" i="1"/>
  <c r="F74" i="1"/>
  <c r="E74" i="1"/>
  <c r="D74" i="1"/>
  <c r="B87" i="1"/>
  <c r="H96" i="1"/>
  <c r="G96" i="1"/>
  <c r="F96" i="1"/>
  <c r="E96" i="1"/>
  <c r="D96" i="1"/>
  <c r="B96" i="1"/>
  <c r="H95" i="1"/>
  <c r="G95" i="1"/>
  <c r="F95" i="1"/>
  <c r="E95" i="1"/>
  <c r="D95" i="1"/>
  <c r="B95" i="1"/>
  <c r="H94" i="1"/>
  <c r="G94" i="1"/>
  <c r="F94" i="1"/>
  <c r="E94" i="1"/>
  <c r="D94" i="1"/>
  <c r="B94" i="1"/>
  <c r="H93" i="1"/>
  <c r="G93" i="1"/>
  <c r="F93" i="1"/>
  <c r="E93" i="1"/>
  <c r="D93" i="1"/>
  <c r="B93" i="1"/>
  <c r="H92" i="1"/>
  <c r="G92" i="1"/>
  <c r="F92" i="1"/>
  <c r="E92" i="1"/>
  <c r="D92" i="1"/>
  <c r="B92" i="1"/>
  <c r="H91" i="1"/>
  <c r="G91" i="1"/>
  <c r="F91" i="1"/>
  <c r="E91" i="1"/>
  <c r="D91" i="1"/>
  <c r="B91" i="1"/>
  <c r="H90" i="1"/>
  <c r="G90" i="1"/>
  <c r="F90" i="1"/>
  <c r="E90" i="1"/>
  <c r="D90" i="1"/>
  <c r="B90" i="1"/>
  <c r="H89" i="1"/>
  <c r="G89" i="1"/>
  <c r="F89" i="1"/>
  <c r="E89" i="1"/>
  <c r="D89" i="1"/>
  <c r="B89" i="1"/>
  <c r="H88" i="1"/>
  <c r="G88" i="1"/>
  <c r="F88" i="1"/>
  <c r="E88" i="1"/>
  <c r="D88" i="1"/>
  <c r="B88" i="1"/>
  <c r="H87" i="1"/>
  <c r="G87" i="1"/>
  <c r="F87" i="1"/>
  <c r="E87" i="1"/>
  <c r="D87" i="1"/>
  <c r="B63" i="1"/>
  <c r="H70" i="1"/>
  <c r="G70" i="1"/>
  <c r="F70" i="1"/>
  <c r="E70" i="1"/>
  <c r="D70" i="1"/>
  <c r="B70" i="1"/>
  <c r="H69" i="1"/>
  <c r="G69" i="1"/>
  <c r="F69" i="1"/>
  <c r="E69" i="1"/>
  <c r="D69" i="1"/>
  <c r="B69" i="1"/>
  <c r="H68" i="1"/>
  <c r="G68" i="1"/>
  <c r="F68" i="1"/>
  <c r="E68" i="1"/>
  <c r="D68" i="1"/>
  <c r="B68" i="1"/>
  <c r="H67" i="1"/>
  <c r="G67" i="1"/>
  <c r="F67" i="1"/>
  <c r="E67" i="1"/>
  <c r="D67" i="1"/>
  <c r="B67" i="1"/>
  <c r="H66" i="1"/>
  <c r="G66" i="1"/>
  <c r="F66" i="1"/>
  <c r="E66" i="1"/>
  <c r="D66" i="1"/>
  <c r="B66" i="1"/>
  <c r="H65" i="1"/>
  <c r="G65" i="1"/>
  <c r="F65" i="1"/>
  <c r="E65" i="1"/>
  <c r="D65" i="1"/>
  <c r="B65" i="1"/>
  <c r="H64" i="1"/>
  <c r="G64" i="1"/>
  <c r="F64" i="1"/>
  <c r="E64" i="1"/>
  <c r="D64" i="1"/>
  <c r="B64" i="1"/>
  <c r="H63" i="1"/>
  <c r="G63" i="1"/>
  <c r="F63" i="1"/>
  <c r="E63" i="1"/>
  <c r="D63" i="1"/>
  <c r="F53" i="1"/>
  <c r="F51" i="1"/>
  <c r="F50" i="1"/>
  <c r="F46" i="1"/>
  <c r="F42" i="1"/>
  <c r="F25" i="1"/>
  <c r="F30" i="1"/>
  <c r="E57" i="1"/>
  <c r="E56" i="1"/>
  <c r="E52" i="1"/>
  <c r="E54" i="1"/>
  <c r="E55" i="1"/>
  <c r="F41" i="1"/>
  <c r="F43" i="1"/>
  <c r="F45" i="1"/>
  <c r="E45" i="1"/>
  <c r="E40" i="1"/>
  <c r="E38" i="1"/>
  <c r="E43" i="1"/>
  <c r="E41" i="1"/>
  <c r="E39" i="1"/>
  <c r="E37" i="1"/>
  <c r="F24" i="1"/>
  <c r="F32" i="1"/>
  <c r="F31" i="1"/>
  <c r="E28" i="1"/>
  <c r="E32" i="1"/>
  <c r="E29" i="1"/>
  <c r="E24" i="1"/>
  <c r="E27" i="1"/>
  <c r="E31" i="1"/>
  <c r="F54" i="1"/>
  <c r="F57" i="1"/>
  <c r="F56" i="1"/>
  <c r="F55" i="1"/>
  <c r="D51" i="1"/>
  <c r="E50" i="1"/>
  <c r="F52" i="1"/>
  <c r="B50" i="1"/>
  <c r="D50" i="1"/>
  <c r="E53" i="1"/>
  <c r="E51" i="1"/>
  <c r="D53" i="1"/>
  <c r="F39" i="1"/>
  <c r="F44" i="1"/>
  <c r="F38" i="1"/>
  <c r="F40" i="1"/>
  <c r="E42" i="1"/>
  <c r="F37" i="1"/>
  <c r="D41" i="1"/>
  <c r="D45" i="1"/>
  <c r="B43" i="1"/>
  <c r="D43" i="1"/>
  <c r="E46" i="1"/>
  <c r="E44" i="1"/>
  <c r="D42" i="1"/>
  <c r="D46" i="1"/>
  <c r="F33" i="1"/>
  <c r="F29" i="1"/>
  <c r="F28" i="1"/>
  <c r="F26" i="1"/>
  <c r="F27" i="1"/>
  <c r="D30" i="1"/>
  <c r="D25" i="1"/>
  <c r="E30" i="1"/>
  <c r="B31" i="1"/>
  <c r="D31" i="1"/>
  <c r="E25" i="1"/>
  <c r="B32" i="1"/>
  <c r="D32" i="1"/>
  <c r="D24" i="1"/>
  <c r="B24" i="1"/>
  <c r="E26" i="1"/>
  <c r="E33" i="1"/>
  <c r="G52" i="1"/>
  <c r="H52" i="1"/>
  <c r="D57" i="1"/>
  <c r="H53" i="1"/>
  <c r="G53" i="1"/>
  <c r="H50" i="1"/>
  <c r="G50" i="1"/>
  <c r="D55" i="1"/>
  <c r="B52" i="1"/>
  <c r="D52" i="1"/>
  <c r="G57" i="1"/>
  <c r="H57" i="1"/>
  <c r="B53" i="1"/>
  <c r="H54" i="1"/>
  <c r="G54" i="1"/>
  <c r="B54" i="1"/>
  <c r="D54" i="1"/>
  <c r="H55" i="1"/>
  <c r="G55" i="1"/>
  <c r="G56" i="1"/>
  <c r="H56" i="1"/>
  <c r="B51" i="1"/>
  <c r="H51" i="1"/>
  <c r="G51" i="1"/>
  <c r="B56" i="1"/>
  <c r="D56" i="1"/>
  <c r="D38" i="1"/>
  <c r="G37" i="1"/>
  <c r="H37" i="1"/>
  <c r="B37" i="1"/>
  <c r="D37" i="1"/>
  <c r="D40" i="1"/>
  <c r="G38" i="1"/>
  <c r="H38" i="1"/>
  <c r="B41" i="1"/>
  <c r="B42" i="1"/>
  <c r="G45" i="1"/>
  <c r="H45" i="1"/>
  <c r="H39" i="1"/>
  <c r="G39" i="1"/>
  <c r="G43" i="1"/>
  <c r="H43" i="1"/>
  <c r="H46" i="1"/>
  <c r="G46" i="1"/>
  <c r="B39" i="1"/>
  <c r="D39" i="1"/>
  <c r="B46" i="1"/>
  <c r="G41" i="1"/>
  <c r="H41" i="1"/>
  <c r="G42" i="1"/>
  <c r="H42" i="1"/>
  <c r="H40" i="1"/>
  <c r="G40" i="1"/>
  <c r="B44" i="1"/>
  <c r="D44" i="1"/>
  <c r="B45" i="1"/>
  <c r="D28" i="1"/>
  <c r="G32" i="1"/>
  <c r="H32" i="1"/>
  <c r="H25" i="1"/>
  <c r="G25" i="1"/>
  <c r="H30" i="1"/>
  <c r="G30" i="1"/>
  <c r="B26" i="1"/>
  <c r="D26" i="1"/>
  <c r="H28" i="1"/>
  <c r="G28" i="1"/>
  <c r="B27" i="1"/>
  <c r="D27" i="1"/>
  <c r="B25" i="1"/>
  <c r="H31" i="1"/>
  <c r="G31" i="1"/>
  <c r="D29" i="1"/>
  <c r="B29" i="1"/>
  <c r="B33" i="1"/>
  <c r="D33" i="1"/>
  <c r="B30" i="1"/>
  <c r="H24" i="1"/>
  <c r="G24" i="1"/>
  <c r="H27" i="1"/>
  <c r="G27" i="1"/>
  <c r="H29" i="1"/>
  <c r="G29" i="1"/>
  <c r="B57" i="1"/>
  <c r="B55" i="1"/>
  <c r="B40" i="1"/>
  <c r="B38" i="1"/>
  <c r="G44" i="1"/>
  <c r="H44" i="1"/>
  <c r="B28" i="1"/>
  <c r="H33" i="1"/>
  <c r="G33" i="1"/>
  <c r="G26" i="1"/>
  <c r="H26" i="1"/>
  <c r="D117" i="1"/>
  <c r="F117" i="1"/>
  <c r="B117" i="1"/>
  <c r="G117" i="1"/>
  <c r="H117" i="1"/>
  <c r="B118" i="1"/>
</calcChain>
</file>

<file path=xl/sharedStrings.xml><?xml version="1.0" encoding="utf-8"?>
<sst xmlns="http://schemas.openxmlformats.org/spreadsheetml/2006/main" count="237" uniqueCount="133">
  <si>
    <t>Betriebssportverband Hamburg    -    Sparte Bowling</t>
  </si>
  <si>
    <t>SONDERKLASSE</t>
  </si>
  <si>
    <t>Punkte</t>
  </si>
  <si>
    <t>Spiele</t>
  </si>
  <si>
    <t>Pins</t>
  </si>
  <si>
    <t>Schnitt Mann.</t>
  </si>
  <si>
    <t>Schnitt Einzel</t>
  </si>
  <si>
    <t>Absteiger</t>
  </si>
  <si>
    <t>KLASSE  A 1</t>
  </si>
  <si>
    <t>MEISTER</t>
  </si>
  <si>
    <t>Aufsteiger</t>
  </si>
  <si>
    <t>KLASSE  A 2</t>
  </si>
  <si>
    <t>KLASSE  A 3</t>
  </si>
  <si>
    <t>KLASSE  B 1</t>
  </si>
  <si>
    <t>KLASSE  B 2</t>
  </si>
  <si>
    <t>KLASSE  B 3</t>
  </si>
  <si>
    <t>KLASSE  C 1</t>
  </si>
  <si>
    <t>KLASSE  C 2</t>
  </si>
  <si>
    <t>KLASSE  C 3</t>
  </si>
  <si>
    <t>KLASSE  C 4</t>
  </si>
  <si>
    <t>KLASSE  C 5</t>
  </si>
  <si>
    <t>ABSCHLUSSTABELLEN     PUNKTSPIELSAISON    2023 / 24</t>
  </si>
  <si>
    <t>HAMBURGER VERBANDSMEISTER  2024</t>
  </si>
  <si>
    <t>Meister</t>
  </si>
  <si>
    <t>Hamburger Sparkasse 1</t>
  </si>
  <si>
    <t>Condor-Versicherung 1</t>
  </si>
  <si>
    <t>Hamburger Hochbahn 1</t>
  </si>
  <si>
    <t>Energie Sportvereinigung 1</t>
  </si>
  <si>
    <t>Hamburger Hochbahn 2</t>
  </si>
  <si>
    <t>SV Signal Iduna 1</t>
  </si>
  <si>
    <t>Otto 1</t>
  </si>
  <si>
    <t>Elbe-Sport eV 2</t>
  </si>
  <si>
    <t>H+R Ölwerke Schindler GmbH 1</t>
  </si>
  <si>
    <t>Hamburger Sparkasse 2</t>
  </si>
  <si>
    <t>Commerzbank 1</t>
  </si>
  <si>
    <t>Hamburger Hochbahn 3</t>
  </si>
  <si>
    <t>Justizbehörde 1</t>
  </si>
  <si>
    <t>Generali Versicherungen 1</t>
  </si>
  <si>
    <t>Stadtreinigung 1</t>
  </si>
  <si>
    <t>Eppendorf AG 1</t>
  </si>
  <si>
    <t>AXA Sportvereinigung 1</t>
  </si>
  <si>
    <t>Hamburger Hochbahn 4</t>
  </si>
  <si>
    <t>Elbe-Sport eV 1</t>
  </si>
  <si>
    <t>Dakosy 1</t>
  </si>
  <si>
    <t>Jornitz u. Luth 1</t>
  </si>
  <si>
    <t>Panasonic 1</t>
  </si>
  <si>
    <t>SV Signal Iduna 2</t>
  </si>
  <si>
    <t>Steinway &amp; Sons 1</t>
  </si>
  <si>
    <t>Still 2</t>
  </si>
  <si>
    <t>Hamburger Sparkasse 3</t>
  </si>
  <si>
    <t>Energie Sportvereinigung 2</t>
  </si>
  <si>
    <t>Generali Versicherungen 3</t>
  </si>
  <si>
    <t>Otto 2</t>
  </si>
  <si>
    <t>ERGO Sports Hamburg 1</t>
  </si>
  <si>
    <t>Lufthansa 2</t>
  </si>
  <si>
    <t>LG Finanzämter Hamburg 1</t>
  </si>
  <si>
    <t>Lufthansa 1</t>
  </si>
  <si>
    <t>Commerzbank 2</t>
  </si>
  <si>
    <t>Still 1</t>
  </si>
  <si>
    <t>Die Socke 1</t>
  </si>
  <si>
    <t>Hamburger Hochbahn 5</t>
  </si>
  <si>
    <t>Elbe-Sport eV 3</t>
  </si>
  <si>
    <t>BWVL Hamburg Port Authority 1</t>
  </si>
  <si>
    <t>Generali Versicherungen 2</t>
  </si>
  <si>
    <t>Still 3</t>
  </si>
  <si>
    <t>SV Signal Iduna 3</t>
  </si>
  <si>
    <t>Generali Versicherungen 4</t>
  </si>
  <si>
    <t>SV Weiß Blau Allianz 1</t>
  </si>
  <si>
    <t>Hamburger Sparkasse 4</t>
  </si>
  <si>
    <t>Hanse Merkur 1</t>
  </si>
  <si>
    <t>ERGO Sports Hamburg 2</t>
  </si>
  <si>
    <t>Hamburger Sparkasse 5</t>
  </si>
  <si>
    <t>Hamburger Hochbahn 6</t>
  </si>
  <si>
    <t>Commerzbank 3</t>
  </si>
  <si>
    <t>ERGO Sports Hamburg 3</t>
  </si>
  <si>
    <t>Energie Sportvereinigung 4</t>
  </si>
  <si>
    <t>Hamburg Messe und Congress GmbH 1</t>
  </si>
  <si>
    <t>SV Weiß Blau Allianz 3</t>
  </si>
  <si>
    <t>Energie Sportvereinigung 3</t>
  </si>
  <si>
    <t>Hamburger Sparkasse 6</t>
  </si>
  <si>
    <t>SV Weiß Blau Allianz 2</t>
  </si>
  <si>
    <t>Elbe-Sport eV 4</t>
  </si>
  <si>
    <t>Agentur für Arbeit Hamburg 1</t>
  </si>
  <si>
    <t>LG Finanzämter Hamburg 2</t>
  </si>
  <si>
    <t>BMH-Claudius Peters AG 1</t>
  </si>
  <si>
    <t>Amandus Kahl 1</t>
  </si>
  <si>
    <t>Tretorn 1</t>
  </si>
  <si>
    <t>Otto 3</t>
  </si>
  <si>
    <t>LG Finanzämter Hamburg 3</t>
  </si>
  <si>
    <t>Hamburger Sparkasse 7</t>
  </si>
  <si>
    <t>Justizbehörde 2</t>
  </si>
  <si>
    <t>B W V L 1</t>
  </si>
  <si>
    <t>Edeka 1</t>
  </si>
  <si>
    <t>Stahlhandel Nord 1</t>
  </si>
  <si>
    <t>SG Deutsche Bank Deutschland e.V. 1</t>
  </si>
  <si>
    <t>Körber Sports             vormals HAU 1</t>
  </si>
  <si>
    <t>HHLA 1</t>
  </si>
  <si>
    <t>Postamt  2 1</t>
  </si>
  <si>
    <t>B W V L 2</t>
  </si>
  <si>
    <t>Sportclub Dt. Bundesbank 1</t>
  </si>
  <si>
    <t>Aurubis 1</t>
  </si>
  <si>
    <t>Die Aktiven 1</t>
  </si>
  <si>
    <t>Feuerwehr Hamburg 1</t>
  </si>
  <si>
    <t>B W V L 3</t>
  </si>
  <si>
    <t>SG Deutsche Bank Deutschland e.V. 2</t>
  </si>
  <si>
    <t>Edeka 2</t>
  </si>
  <si>
    <t>B W V L 4</t>
  </si>
  <si>
    <t>Dataport Hamburg 1</t>
  </si>
  <si>
    <t>Körber Sports             vormals HAU 2</t>
  </si>
  <si>
    <t>Polizei Hamburg v. 1872 1</t>
  </si>
  <si>
    <t>Feuerwehr Hamburg 2</t>
  </si>
  <si>
    <t>SG Deutsche Bank Deutschland e.V. 3</t>
  </si>
  <si>
    <t>D A K 1</t>
  </si>
  <si>
    <t>Aurubis 2</t>
  </si>
  <si>
    <t>Dataport Hamburg 2</t>
  </si>
  <si>
    <t>Smart Blue Club Hamburg         vormals IBM Club 1</t>
  </si>
  <si>
    <t>Postamt  2 2</t>
  </si>
  <si>
    <t>Jungheinrich 1</t>
  </si>
  <si>
    <t>Feuerwehr Hamburg 3</t>
  </si>
  <si>
    <t>HHLA 2</t>
  </si>
  <si>
    <t>HHLA 3</t>
  </si>
  <si>
    <t>Polizei Hamburg v. 1872 2</t>
  </si>
  <si>
    <t>Sportclub Dt. Bundesbank 2</t>
  </si>
  <si>
    <t>Edeka 3</t>
  </si>
  <si>
    <t>B W V L 5</t>
  </si>
  <si>
    <t>Jungheinrich 2</t>
  </si>
  <si>
    <t>Berufgen. für Gesundheitsdienst 1</t>
  </si>
  <si>
    <t>SG Deutsche Bank Deutschland e.V. 4</t>
  </si>
  <si>
    <t>Baloise e.V.  1</t>
  </si>
  <si>
    <t>SG Stern Hamburg   1</t>
  </si>
  <si>
    <t>Stadtreinigung 2</t>
  </si>
  <si>
    <t>Baloise e.V.  2</t>
  </si>
  <si>
    <t>LG Finanzämter Hambureg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</si>
</sst>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\ \.\ "/>
    <numFmt numFmtId="183" formatCode="0.0"/>
  </numFmts>
  <fonts count="8" x14ac:knownFonts="1">
    <font>
      <sz val="10"/>
      <name val="Arial"/>
    </font>
    <font>
      <b/>
      <sz val="10"/>
      <name val="Arial"/>
      <family val="2"/>
    </font>
    <font>
      <b/>
      <sz val="6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82" fontId="0" fillId="0" borderId="0" xfId="0" applyNumberFormat="1"/>
    <xf numFmtId="0" fontId="1" fillId="0" borderId="0" xfId="0" applyFont="1"/>
    <xf numFmtId="18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182" fontId="0" fillId="0" borderId="1" xfId="0" applyNumberFormat="1" applyBorder="1"/>
    <xf numFmtId="0" fontId="0" fillId="0" borderId="1" xfId="0" applyBorder="1"/>
    <xf numFmtId="18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83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82" fontId="6" fillId="0" borderId="3" xfId="0" applyNumberFormat="1" applyFont="1" applyBorder="1" applyAlignment="1">
      <alignment horizontal="center" vertical="center"/>
    </xf>
    <xf numFmtId="182" fontId="6" fillId="0" borderId="2" xfId="0" applyNumberFormat="1" applyFont="1" applyBorder="1" applyAlignment="1">
      <alignment horizontal="center" vertical="center"/>
    </xf>
    <xf numFmtId="182" fontId="6" fillId="0" borderId="4" xfId="0" applyNumberFormat="1" applyFont="1" applyBorder="1" applyAlignment="1">
      <alignment horizontal="center" vertical="center"/>
    </xf>
    <xf numFmtId="182" fontId="7" fillId="0" borderId="3" xfId="0" applyNumberFormat="1" applyFont="1" applyBorder="1" applyAlignment="1">
      <alignment horizontal="center" vertical="center"/>
    </xf>
    <xf numFmtId="182" fontId="7" fillId="0" borderId="2" xfId="0" applyNumberFormat="1" applyFont="1" applyBorder="1" applyAlignment="1">
      <alignment horizontal="center" vertical="center"/>
    </xf>
    <xf numFmtId="182" fontId="7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183" fontId="4" fillId="0" borderId="0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a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c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c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a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b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b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c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c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i\AppData\Local\Temp\pid-1224\h-a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126.5</v>
          </cell>
          <cell r="CI3">
            <v>168</v>
          </cell>
          <cell r="CJ3">
            <v>30463</v>
          </cell>
          <cell r="CK3">
            <v>2175.9285714285716</v>
          </cell>
          <cell r="CL3">
            <v>181.32738095238096</v>
          </cell>
        </row>
        <row r="4">
          <cell r="CF4">
            <v>2</v>
          </cell>
          <cell r="CH4">
            <v>90.5</v>
          </cell>
          <cell r="CI4">
            <v>168</v>
          </cell>
          <cell r="CJ4">
            <v>28828</v>
          </cell>
          <cell r="CK4">
            <v>2059.1428571428573</v>
          </cell>
          <cell r="CL4">
            <v>171.5952380952381</v>
          </cell>
        </row>
        <row r="5">
          <cell r="CF5">
            <v>3</v>
          </cell>
          <cell r="CH5">
            <v>90</v>
          </cell>
          <cell r="CI5">
            <v>168</v>
          </cell>
          <cell r="CJ5">
            <v>28984</v>
          </cell>
          <cell r="CK5">
            <v>2070.2857142857142</v>
          </cell>
          <cell r="CL5">
            <v>172.52380952380952</v>
          </cell>
        </row>
        <row r="6">
          <cell r="CF6">
            <v>4</v>
          </cell>
          <cell r="CH6">
            <v>84.5</v>
          </cell>
          <cell r="CI6">
            <v>168</v>
          </cell>
          <cell r="CJ6">
            <v>28359</v>
          </cell>
          <cell r="CK6">
            <v>2025.6428571428569</v>
          </cell>
          <cell r="CL6">
            <v>168.80357142857142</v>
          </cell>
        </row>
        <row r="7">
          <cell r="CF7">
            <v>5</v>
          </cell>
          <cell r="CH7">
            <v>74</v>
          </cell>
          <cell r="CI7">
            <v>168</v>
          </cell>
          <cell r="CJ7">
            <v>28440</v>
          </cell>
          <cell r="CK7">
            <v>2031.4285714285713</v>
          </cell>
          <cell r="CL7">
            <v>169.28571428571428</v>
          </cell>
        </row>
        <row r="8">
          <cell r="CF8">
            <v>6</v>
          </cell>
          <cell r="CH8">
            <v>73</v>
          </cell>
          <cell r="CI8">
            <v>168</v>
          </cell>
          <cell r="CJ8">
            <v>28004</v>
          </cell>
          <cell r="CK8">
            <v>2000.2857142857144</v>
          </cell>
          <cell r="CL8">
            <v>166.6904761904762</v>
          </cell>
        </row>
        <row r="9">
          <cell r="CF9">
            <v>7</v>
          </cell>
          <cell r="CH9">
            <v>66.5</v>
          </cell>
          <cell r="CI9">
            <v>168</v>
          </cell>
          <cell r="CJ9">
            <v>27624</v>
          </cell>
          <cell r="CK9">
            <v>1973.1428571428569</v>
          </cell>
          <cell r="CL9">
            <v>164.42857142857142</v>
          </cell>
        </row>
        <row r="10">
          <cell r="CF10">
            <v>8</v>
          </cell>
          <cell r="CH10">
            <v>61</v>
          </cell>
          <cell r="CI10">
            <v>168</v>
          </cell>
          <cell r="CJ10">
            <v>27861</v>
          </cell>
          <cell r="CK10">
            <v>1990.0714285714287</v>
          </cell>
          <cell r="CL10">
            <v>165.83928571428572</v>
          </cell>
        </row>
        <row r="11">
          <cell r="CF11">
            <v>9</v>
          </cell>
          <cell r="CH11">
            <v>54.5</v>
          </cell>
          <cell r="CI11">
            <v>168</v>
          </cell>
          <cell r="CJ11">
            <v>27090</v>
          </cell>
          <cell r="CK11">
            <v>1935</v>
          </cell>
          <cell r="CL11">
            <v>161.25</v>
          </cell>
        </row>
        <row r="12">
          <cell r="CF12">
            <v>10</v>
          </cell>
          <cell r="CH12">
            <v>49.5</v>
          </cell>
          <cell r="CI12">
            <v>168</v>
          </cell>
          <cell r="CJ12">
            <v>27598</v>
          </cell>
          <cell r="CK12">
            <v>1971.2857142857142</v>
          </cell>
          <cell r="CL12">
            <v>164.27380952380952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113.5</v>
          </cell>
          <cell r="CI3">
            <v>168</v>
          </cell>
          <cell r="CJ3">
            <v>25189</v>
          </cell>
          <cell r="CK3">
            <v>1799.2142857142856</v>
          </cell>
          <cell r="CL3">
            <v>149.9345238095238</v>
          </cell>
        </row>
        <row r="4">
          <cell r="CF4">
            <v>2</v>
          </cell>
          <cell r="CH4">
            <v>83</v>
          </cell>
          <cell r="CI4">
            <v>168</v>
          </cell>
          <cell r="CJ4">
            <v>23901</v>
          </cell>
          <cell r="CK4">
            <v>1707.2142857142858</v>
          </cell>
          <cell r="CL4">
            <v>142.26785714285714</v>
          </cell>
        </row>
        <row r="5">
          <cell r="CF5">
            <v>3</v>
          </cell>
          <cell r="CH5">
            <v>83</v>
          </cell>
          <cell r="CI5">
            <v>159</v>
          </cell>
          <cell r="CJ5">
            <v>22844</v>
          </cell>
          <cell r="CK5">
            <v>1724.0754716981132</v>
          </cell>
          <cell r="CL5">
            <v>143.67295597484278</v>
          </cell>
        </row>
        <row r="6">
          <cell r="CF6">
            <v>4</v>
          </cell>
          <cell r="CH6">
            <v>80</v>
          </cell>
          <cell r="CI6">
            <v>165</v>
          </cell>
          <cell r="CJ6">
            <v>22978</v>
          </cell>
          <cell r="CK6">
            <v>1671.1272727272726</v>
          </cell>
          <cell r="CL6">
            <v>139.26060606060605</v>
          </cell>
        </row>
        <row r="7">
          <cell r="CF7">
            <v>5</v>
          </cell>
          <cell r="CH7">
            <v>76</v>
          </cell>
          <cell r="CI7">
            <v>165</v>
          </cell>
          <cell r="CJ7">
            <v>23630</v>
          </cell>
          <cell r="CK7">
            <v>1718.5454545454545</v>
          </cell>
          <cell r="CL7">
            <v>143.21212121212122</v>
          </cell>
        </row>
        <row r="8">
          <cell r="CF8">
            <v>6</v>
          </cell>
          <cell r="CH8">
            <v>65</v>
          </cell>
          <cell r="CI8">
            <v>150</v>
          </cell>
          <cell r="CJ8">
            <v>21206</v>
          </cell>
          <cell r="CK8">
            <v>1696.48</v>
          </cell>
          <cell r="CL8">
            <v>141.37333333333333</v>
          </cell>
        </row>
        <row r="9">
          <cell r="CF9">
            <v>7</v>
          </cell>
          <cell r="CH9">
            <v>50.5</v>
          </cell>
          <cell r="CI9">
            <v>123</v>
          </cell>
          <cell r="CJ9">
            <v>17533</v>
          </cell>
          <cell r="CK9">
            <v>1710.5365853658536</v>
          </cell>
          <cell r="CL9">
            <v>142.54471544715446</v>
          </cell>
        </row>
        <row r="10">
          <cell r="CF10">
            <v>8</v>
          </cell>
          <cell r="CH10">
            <v>47.5</v>
          </cell>
          <cell r="CI10">
            <v>168</v>
          </cell>
          <cell r="CJ10">
            <v>21346</v>
          </cell>
          <cell r="CK10">
            <v>1524.7142857142858</v>
          </cell>
          <cell r="CL10">
            <v>127.05952380952381</v>
          </cell>
        </row>
        <row r="11">
          <cell r="CF11">
            <v>9</v>
          </cell>
          <cell r="CH11">
            <v>26.5</v>
          </cell>
          <cell r="CI11">
            <v>159</v>
          </cell>
          <cell r="CJ11">
            <v>18347</v>
          </cell>
          <cell r="CK11">
            <v>1384.6792452830189</v>
          </cell>
          <cell r="CL11">
            <v>115.38993710691824</v>
          </cell>
        </row>
        <row r="13">
          <cell r="CF13" t="str">
            <v xml:space="preserve"> </v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 t="str">
            <v/>
          </cell>
          <cell r="CL13" t="str">
            <v/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109</v>
          </cell>
          <cell r="CI3">
            <v>168</v>
          </cell>
          <cell r="CJ3">
            <v>26782</v>
          </cell>
          <cell r="CK3">
            <v>1913</v>
          </cell>
          <cell r="CL3">
            <v>159.41666666666666</v>
          </cell>
        </row>
        <row r="4">
          <cell r="CF4">
            <v>2</v>
          </cell>
          <cell r="CH4">
            <v>74.5</v>
          </cell>
          <cell r="CI4">
            <v>168</v>
          </cell>
          <cell r="CJ4">
            <v>24540</v>
          </cell>
          <cell r="CK4">
            <v>1752.8571428571431</v>
          </cell>
          <cell r="CL4">
            <v>146.07142857142858</v>
          </cell>
        </row>
        <row r="5">
          <cell r="CF5">
            <v>3</v>
          </cell>
          <cell r="CH5">
            <v>70.5</v>
          </cell>
          <cell r="CI5">
            <v>167</v>
          </cell>
          <cell r="CJ5">
            <v>24365</v>
          </cell>
          <cell r="CK5">
            <v>1750.7784431137725</v>
          </cell>
          <cell r="CL5">
            <v>145.89820359281438</v>
          </cell>
        </row>
        <row r="6">
          <cell r="CF6">
            <v>4</v>
          </cell>
          <cell r="CH6">
            <v>61.5</v>
          </cell>
          <cell r="CI6">
            <v>168</v>
          </cell>
          <cell r="CJ6">
            <v>23461</v>
          </cell>
          <cell r="CK6">
            <v>1675.7857142857142</v>
          </cell>
          <cell r="CL6">
            <v>139.64880952380952</v>
          </cell>
        </row>
        <row r="7">
          <cell r="CF7">
            <v>5</v>
          </cell>
          <cell r="CH7">
            <v>60</v>
          </cell>
          <cell r="CI7">
            <v>168</v>
          </cell>
          <cell r="CJ7">
            <v>23822</v>
          </cell>
          <cell r="CK7">
            <v>1701.5714285714284</v>
          </cell>
          <cell r="CL7">
            <v>141.79761904761904</v>
          </cell>
        </row>
        <row r="8">
          <cell r="CF8">
            <v>6</v>
          </cell>
          <cell r="CH8">
            <v>55.5</v>
          </cell>
          <cell r="CI8">
            <v>165</v>
          </cell>
          <cell r="CJ8">
            <v>22878</v>
          </cell>
          <cell r="CK8">
            <v>1663.8545454545456</v>
          </cell>
          <cell r="CL8">
            <v>138.65454545454546</v>
          </cell>
        </row>
        <row r="9">
          <cell r="CF9">
            <v>7</v>
          </cell>
          <cell r="CH9">
            <v>49.5</v>
          </cell>
          <cell r="CI9">
            <v>168</v>
          </cell>
          <cell r="CJ9">
            <v>22946</v>
          </cell>
          <cell r="CK9">
            <v>1639</v>
          </cell>
          <cell r="CL9">
            <v>136.58333333333334</v>
          </cell>
        </row>
        <row r="10">
          <cell r="CF10">
            <v>8</v>
          </cell>
          <cell r="CH10">
            <v>20.5</v>
          </cell>
          <cell r="CI10">
            <v>117</v>
          </cell>
          <cell r="CJ10">
            <v>15561</v>
          </cell>
          <cell r="CK10">
            <v>1596</v>
          </cell>
          <cell r="CL10">
            <v>133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78</v>
          </cell>
          <cell r="CI3">
            <v>168</v>
          </cell>
          <cell r="CJ3">
            <v>24782</v>
          </cell>
          <cell r="CK3">
            <v>1770.1428571428571</v>
          </cell>
          <cell r="CL3">
            <v>147.51190476190476</v>
          </cell>
        </row>
        <row r="4">
          <cell r="CF4">
            <v>2</v>
          </cell>
          <cell r="CH4">
            <v>60</v>
          </cell>
          <cell r="CI4">
            <v>165</v>
          </cell>
          <cell r="CJ4">
            <v>23991</v>
          </cell>
          <cell r="CK4">
            <v>1744.8000000000002</v>
          </cell>
          <cell r="CL4">
            <v>145.4</v>
          </cell>
        </row>
        <row r="5">
          <cell r="CF5">
            <v>3</v>
          </cell>
          <cell r="CH5">
            <v>47</v>
          </cell>
          <cell r="CI5">
            <v>168</v>
          </cell>
          <cell r="CJ5">
            <v>22819</v>
          </cell>
          <cell r="CK5">
            <v>1629.9285714285716</v>
          </cell>
          <cell r="CL5">
            <v>135.82738095238096</v>
          </cell>
        </row>
        <row r="6">
          <cell r="CF6">
            <v>4</v>
          </cell>
          <cell r="CH6">
            <v>37</v>
          </cell>
          <cell r="CI6">
            <v>162</v>
          </cell>
          <cell r="CJ6">
            <v>21560</v>
          </cell>
          <cell r="CK6">
            <v>1597.0370370370372</v>
          </cell>
          <cell r="CL6">
            <v>133.08641975308643</v>
          </cell>
        </row>
        <row r="7">
          <cell r="CF7">
            <v>5</v>
          </cell>
          <cell r="CH7">
            <v>36</v>
          </cell>
          <cell r="CI7">
            <v>161</v>
          </cell>
          <cell r="CJ7">
            <v>21394</v>
          </cell>
          <cell r="CK7">
            <v>1594.5838509316773</v>
          </cell>
          <cell r="CL7">
            <v>132.88198757763976</v>
          </cell>
        </row>
        <row r="8">
          <cell r="CF8">
            <v>6</v>
          </cell>
          <cell r="CH8">
            <v>35</v>
          </cell>
          <cell r="CI8">
            <v>138</v>
          </cell>
          <cell r="CJ8">
            <v>19237</v>
          </cell>
          <cell r="CK8">
            <v>1672.7826086956522</v>
          </cell>
          <cell r="CL8">
            <v>139.39855072463769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155</v>
          </cell>
          <cell r="CI3">
            <v>168</v>
          </cell>
          <cell r="CJ3">
            <v>33455</v>
          </cell>
          <cell r="CK3">
            <v>2389.6428571428569</v>
          </cell>
          <cell r="CL3">
            <v>199.13690476190476</v>
          </cell>
        </row>
        <row r="4">
          <cell r="CF4">
            <v>2</v>
          </cell>
          <cell r="CH4">
            <v>119</v>
          </cell>
          <cell r="CI4">
            <v>168</v>
          </cell>
          <cell r="CJ4">
            <v>31925</v>
          </cell>
          <cell r="CK4">
            <v>2280.3571428571427</v>
          </cell>
          <cell r="CL4">
            <v>190.0297619047619</v>
          </cell>
        </row>
        <row r="5">
          <cell r="CF5">
            <v>3</v>
          </cell>
          <cell r="CH5">
            <v>116.5</v>
          </cell>
          <cell r="CI5">
            <v>168</v>
          </cell>
          <cell r="CJ5">
            <v>31519</v>
          </cell>
          <cell r="CK5">
            <v>2251.3571428571431</v>
          </cell>
          <cell r="CL5">
            <v>187.61309523809524</v>
          </cell>
        </row>
        <row r="6">
          <cell r="CF6">
            <v>4</v>
          </cell>
          <cell r="CH6">
            <v>110</v>
          </cell>
          <cell r="CI6">
            <v>168</v>
          </cell>
          <cell r="CJ6">
            <v>31076</v>
          </cell>
          <cell r="CK6">
            <v>2219.7142857142858</v>
          </cell>
          <cell r="CL6">
            <v>184.97619047619048</v>
          </cell>
        </row>
        <row r="7">
          <cell r="CF7">
            <v>5</v>
          </cell>
          <cell r="CH7">
            <v>103</v>
          </cell>
          <cell r="CI7">
            <v>156</v>
          </cell>
          <cell r="CJ7">
            <v>29093</v>
          </cell>
          <cell r="CK7">
            <v>2237.9230769230771</v>
          </cell>
          <cell r="CL7">
            <v>186.49358974358975</v>
          </cell>
        </row>
        <row r="8">
          <cell r="CF8">
            <v>6</v>
          </cell>
          <cell r="CH8">
            <v>96</v>
          </cell>
          <cell r="CI8">
            <v>168</v>
          </cell>
          <cell r="CJ8">
            <v>30785</v>
          </cell>
          <cell r="CK8">
            <v>2198.9285714285716</v>
          </cell>
          <cell r="CL8">
            <v>183.24404761904762</v>
          </cell>
        </row>
        <row r="9">
          <cell r="CF9">
            <v>7</v>
          </cell>
          <cell r="CH9">
            <v>91</v>
          </cell>
          <cell r="CI9">
            <v>168</v>
          </cell>
          <cell r="CJ9">
            <v>30476</v>
          </cell>
          <cell r="CK9">
            <v>2176.8571428571427</v>
          </cell>
          <cell r="CL9">
            <v>181.4047619047619</v>
          </cell>
        </row>
        <row r="10">
          <cell r="CF10">
            <v>8</v>
          </cell>
          <cell r="CH10">
            <v>78</v>
          </cell>
          <cell r="CI10">
            <v>168</v>
          </cell>
          <cell r="CJ10">
            <v>30095</v>
          </cell>
          <cell r="CK10">
            <v>2149.6428571428569</v>
          </cell>
          <cell r="CL10">
            <v>179.13690476190476</v>
          </cell>
        </row>
        <row r="11">
          <cell r="CF11">
            <v>9</v>
          </cell>
          <cell r="CH11">
            <v>78</v>
          </cell>
          <cell r="CI11">
            <v>168</v>
          </cell>
          <cell r="CJ11">
            <v>29850</v>
          </cell>
          <cell r="CK11">
            <v>2132.1428571428569</v>
          </cell>
          <cell r="CL11">
            <v>177.67857142857142</v>
          </cell>
        </row>
        <row r="12">
          <cell r="CF12">
            <v>10</v>
          </cell>
          <cell r="CH12">
            <v>70</v>
          </cell>
          <cell r="CI12">
            <v>168</v>
          </cell>
          <cell r="CJ12">
            <v>29511</v>
          </cell>
          <cell r="CK12">
            <v>2107.9285714285716</v>
          </cell>
          <cell r="CL12">
            <v>175.66071428571428</v>
          </cell>
        </row>
        <row r="13">
          <cell r="CF13">
            <v>11</v>
          </cell>
          <cell r="CH13">
            <v>47.5</v>
          </cell>
          <cell r="CI13">
            <v>168</v>
          </cell>
          <cell r="CJ13">
            <v>28945</v>
          </cell>
          <cell r="CK13">
            <v>2067.5</v>
          </cell>
          <cell r="CL13">
            <v>172.29166666666666</v>
          </cell>
        </row>
        <row r="14">
          <cell r="CF14">
            <v>12</v>
          </cell>
          <cell r="CH14">
            <v>27</v>
          </cell>
          <cell r="CI14">
            <v>168</v>
          </cell>
          <cell r="CJ14">
            <v>28110</v>
          </cell>
          <cell r="CK14">
            <v>2007.8571428571431</v>
          </cell>
          <cell r="CL14">
            <v>167.32142857142858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124</v>
          </cell>
          <cell r="CI3">
            <v>168</v>
          </cell>
          <cell r="CJ3">
            <v>30182</v>
          </cell>
          <cell r="CK3">
            <v>2155.8571428571427</v>
          </cell>
          <cell r="CL3">
            <v>179.6547619047619</v>
          </cell>
        </row>
        <row r="4">
          <cell r="CF4">
            <v>2</v>
          </cell>
          <cell r="CH4">
            <v>118</v>
          </cell>
          <cell r="CI4">
            <v>168</v>
          </cell>
          <cell r="CJ4">
            <v>29743</v>
          </cell>
          <cell r="CK4">
            <v>2124.5</v>
          </cell>
          <cell r="CL4">
            <v>177.04166666666666</v>
          </cell>
        </row>
        <row r="5">
          <cell r="CF5">
            <v>3</v>
          </cell>
          <cell r="CH5">
            <v>99.5</v>
          </cell>
          <cell r="CI5">
            <v>168</v>
          </cell>
          <cell r="CJ5">
            <v>28278</v>
          </cell>
          <cell r="CK5">
            <v>2019.8571428571431</v>
          </cell>
          <cell r="CL5">
            <v>168.32142857142858</v>
          </cell>
        </row>
        <row r="6">
          <cell r="CF6">
            <v>4</v>
          </cell>
          <cell r="CH6">
            <v>91</v>
          </cell>
          <cell r="CI6">
            <v>168</v>
          </cell>
          <cell r="CJ6">
            <v>28087</v>
          </cell>
          <cell r="CK6">
            <v>2006.2142857142856</v>
          </cell>
          <cell r="CL6">
            <v>167.1845238095238</v>
          </cell>
        </row>
        <row r="7">
          <cell r="CF7">
            <v>5</v>
          </cell>
          <cell r="CH7">
            <v>88.5</v>
          </cell>
          <cell r="CI7">
            <v>168</v>
          </cell>
          <cell r="CJ7">
            <v>28012</v>
          </cell>
          <cell r="CK7">
            <v>2000.8571428571429</v>
          </cell>
          <cell r="CL7">
            <v>166.73809523809524</v>
          </cell>
        </row>
        <row r="8">
          <cell r="CF8">
            <v>6</v>
          </cell>
          <cell r="CH8">
            <v>59.5</v>
          </cell>
          <cell r="CI8">
            <v>165</v>
          </cell>
          <cell r="CJ8">
            <v>26370</v>
          </cell>
          <cell r="CK8">
            <v>1917.8181818181818</v>
          </cell>
          <cell r="CL8">
            <v>159.81818181818181</v>
          </cell>
        </row>
        <row r="9">
          <cell r="CF9">
            <v>7</v>
          </cell>
          <cell r="CH9">
            <v>57</v>
          </cell>
          <cell r="CI9">
            <v>168</v>
          </cell>
          <cell r="CJ9">
            <v>26511</v>
          </cell>
          <cell r="CK9">
            <v>1893.6428571428569</v>
          </cell>
          <cell r="CL9">
            <v>157.80357142857142</v>
          </cell>
        </row>
        <row r="10">
          <cell r="CF10">
            <v>8</v>
          </cell>
          <cell r="CH10">
            <v>53</v>
          </cell>
          <cell r="CI10">
            <v>168</v>
          </cell>
          <cell r="CJ10">
            <v>26315</v>
          </cell>
          <cell r="CK10">
            <v>1879.6428571428571</v>
          </cell>
          <cell r="CL10">
            <v>156.63690476190476</v>
          </cell>
        </row>
        <row r="11">
          <cell r="CF11">
            <v>9</v>
          </cell>
          <cell r="CH11">
            <v>46</v>
          </cell>
          <cell r="CI11">
            <v>168</v>
          </cell>
          <cell r="CJ11">
            <v>25961</v>
          </cell>
          <cell r="CK11">
            <v>1854.3571428571427</v>
          </cell>
          <cell r="CL11">
            <v>154.5297619047619</v>
          </cell>
        </row>
        <row r="12">
          <cell r="CF12">
            <v>10</v>
          </cell>
          <cell r="CH12">
            <v>33.5</v>
          </cell>
          <cell r="CI12">
            <v>168</v>
          </cell>
          <cell r="CJ12">
            <v>25580</v>
          </cell>
          <cell r="CK12">
            <v>1827.1428571428571</v>
          </cell>
          <cell r="CL12">
            <v>152.26190476190476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125</v>
          </cell>
          <cell r="CI3">
            <v>168</v>
          </cell>
          <cell r="CJ3">
            <v>30642</v>
          </cell>
          <cell r="CK3">
            <v>2188.7142857142858</v>
          </cell>
          <cell r="CL3">
            <v>182.39285714285714</v>
          </cell>
        </row>
        <row r="4">
          <cell r="CF4">
            <v>2</v>
          </cell>
          <cell r="CH4">
            <v>119</v>
          </cell>
          <cell r="CI4">
            <v>168</v>
          </cell>
          <cell r="CJ4">
            <v>30231</v>
          </cell>
          <cell r="CK4">
            <v>2159.3571428571431</v>
          </cell>
          <cell r="CL4">
            <v>179.94642857142858</v>
          </cell>
        </row>
        <row r="5">
          <cell r="CF5">
            <v>3</v>
          </cell>
          <cell r="CH5">
            <v>89</v>
          </cell>
          <cell r="CI5">
            <v>168</v>
          </cell>
          <cell r="CJ5">
            <v>28794</v>
          </cell>
          <cell r="CK5">
            <v>2056.7142857142858</v>
          </cell>
          <cell r="CL5">
            <v>171.39285714285714</v>
          </cell>
        </row>
        <row r="6">
          <cell r="CF6">
            <v>4</v>
          </cell>
          <cell r="CH6">
            <v>88</v>
          </cell>
          <cell r="CI6">
            <v>168</v>
          </cell>
          <cell r="CJ6">
            <v>28614</v>
          </cell>
          <cell r="CK6">
            <v>2043.8571428571431</v>
          </cell>
          <cell r="CL6">
            <v>170.32142857142858</v>
          </cell>
        </row>
        <row r="7">
          <cell r="CF7">
            <v>5</v>
          </cell>
          <cell r="CH7">
            <v>82</v>
          </cell>
          <cell r="CI7">
            <v>168</v>
          </cell>
          <cell r="CJ7">
            <v>28458</v>
          </cell>
          <cell r="CK7">
            <v>2032.7142857142858</v>
          </cell>
          <cell r="CL7">
            <v>169.39285714285714</v>
          </cell>
        </row>
        <row r="8">
          <cell r="CF8">
            <v>6</v>
          </cell>
          <cell r="CH8">
            <v>78</v>
          </cell>
          <cell r="CI8">
            <v>168</v>
          </cell>
          <cell r="CJ8">
            <v>28548</v>
          </cell>
          <cell r="CK8">
            <v>2039.1428571428569</v>
          </cell>
          <cell r="CL8">
            <v>169.92857142857142</v>
          </cell>
        </row>
        <row r="9">
          <cell r="CF9">
            <v>7</v>
          </cell>
          <cell r="CH9">
            <v>56</v>
          </cell>
          <cell r="CI9">
            <v>168</v>
          </cell>
          <cell r="CJ9">
            <v>27174</v>
          </cell>
          <cell r="CK9">
            <v>1941</v>
          </cell>
          <cell r="CL9">
            <v>161.75</v>
          </cell>
        </row>
        <row r="10">
          <cell r="CF10">
            <v>8</v>
          </cell>
          <cell r="CH10">
            <v>49.5</v>
          </cell>
          <cell r="CI10">
            <v>162</v>
          </cell>
          <cell r="CJ10">
            <v>26365</v>
          </cell>
          <cell r="CK10">
            <v>1952.962962962963</v>
          </cell>
          <cell r="CL10">
            <v>162.74691358024691</v>
          </cell>
        </row>
        <row r="11">
          <cell r="CF11">
            <v>9</v>
          </cell>
          <cell r="CH11">
            <v>46.5</v>
          </cell>
          <cell r="CI11">
            <v>165</v>
          </cell>
          <cell r="CJ11">
            <v>26663</v>
          </cell>
          <cell r="CK11">
            <v>1939.1272727272726</v>
          </cell>
          <cell r="CL11">
            <v>161.59393939393939</v>
          </cell>
        </row>
        <row r="12">
          <cell r="CF12">
            <v>10</v>
          </cell>
          <cell r="CH12">
            <v>37</v>
          </cell>
          <cell r="CI12">
            <v>165</v>
          </cell>
          <cell r="CJ12">
            <v>26087</v>
          </cell>
          <cell r="CK12">
            <v>1897.2363636363634</v>
          </cell>
          <cell r="CL12">
            <v>158.10303030303029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81</v>
          </cell>
          <cell r="CI3">
            <v>168</v>
          </cell>
          <cell r="CJ3">
            <v>25638</v>
          </cell>
          <cell r="CK3">
            <v>1831.2857142857142</v>
          </cell>
          <cell r="CL3">
            <v>152.60714285714286</v>
          </cell>
        </row>
        <row r="4">
          <cell r="CF4">
            <v>2</v>
          </cell>
          <cell r="CH4">
            <v>76</v>
          </cell>
          <cell r="CI4">
            <v>168</v>
          </cell>
          <cell r="CJ4">
            <v>25413</v>
          </cell>
          <cell r="CK4">
            <v>1815.2142857142858</v>
          </cell>
          <cell r="CL4">
            <v>151.26785714285714</v>
          </cell>
        </row>
        <row r="5">
          <cell r="CF5">
            <v>3</v>
          </cell>
          <cell r="CH5">
            <v>76</v>
          </cell>
          <cell r="CI5">
            <v>168</v>
          </cell>
          <cell r="CJ5">
            <v>25406</v>
          </cell>
          <cell r="CK5">
            <v>1814.7142857142858</v>
          </cell>
          <cell r="CL5">
            <v>151.22619047619048</v>
          </cell>
        </row>
        <row r="6">
          <cell r="CF6">
            <v>4</v>
          </cell>
          <cell r="CH6">
            <v>73</v>
          </cell>
          <cell r="CI6">
            <v>165</v>
          </cell>
          <cell r="CJ6">
            <v>25050</v>
          </cell>
          <cell r="CK6">
            <v>1821.8181818181818</v>
          </cell>
          <cell r="CL6">
            <v>151.81818181818181</v>
          </cell>
        </row>
        <row r="7">
          <cell r="CF7">
            <v>5</v>
          </cell>
          <cell r="CH7">
            <v>68</v>
          </cell>
          <cell r="CI7">
            <v>168</v>
          </cell>
          <cell r="CJ7">
            <v>25072</v>
          </cell>
          <cell r="CK7">
            <v>1790.8571428571429</v>
          </cell>
          <cell r="CL7">
            <v>149.23809523809524</v>
          </cell>
        </row>
        <row r="8">
          <cell r="CF8">
            <v>6</v>
          </cell>
          <cell r="CH8">
            <v>54</v>
          </cell>
          <cell r="CI8">
            <v>168</v>
          </cell>
          <cell r="CJ8">
            <v>24479</v>
          </cell>
          <cell r="CK8">
            <v>1748.5</v>
          </cell>
          <cell r="CL8">
            <v>145.70833333333334</v>
          </cell>
        </row>
        <row r="9">
          <cell r="CF9">
            <v>7</v>
          </cell>
          <cell r="CH9">
            <v>52</v>
          </cell>
          <cell r="CI9">
            <v>168</v>
          </cell>
          <cell r="CJ9">
            <v>24403</v>
          </cell>
          <cell r="CK9">
            <v>1743.0714285714284</v>
          </cell>
          <cell r="CL9">
            <v>145.25595238095238</v>
          </cell>
        </row>
        <row r="10">
          <cell r="CF10">
            <v>8</v>
          </cell>
          <cell r="CH10">
            <v>22</v>
          </cell>
          <cell r="CI10">
            <v>129</v>
          </cell>
          <cell r="CJ10">
            <v>18140</v>
          </cell>
          <cell r="CK10">
            <v>1687.4418604651164</v>
          </cell>
          <cell r="CL10">
            <v>140.62015503875969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124</v>
          </cell>
          <cell r="CI3">
            <v>168</v>
          </cell>
          <cell r="CJ3">
            <v>26942</v>
          </cell>
          <cell r="CK3">
            <v>1924.4285714285716</v>
          </cell>
          <cell r="CL3">
            <v>160.36904761904762</v>
          </cell>
        </row>
        <row r="4">
          <cell r="CF4">
            <v>2</v>
          </cell>
          <cell r="CH4">
            <v>108</v>
          </cell>
          <cell r="CI4">
            <v>168</v>
          </cell>
          <cell r="CJ4">
            <v>26264</v>
          </cell>
          <cell r="CK4">
            <v>1876</v>
          </cell>
          <cell r="CL4">
            <v>156.33333333333334</v>
          </cell>
        </row>
        <row r="5">
          <cell r="CF5">
            <v>3</v>
          </cell>
          <cell r="CH5">
            <v>106</v>
          </cell>
          <cell r="CI5">
            <v>168</v>
          </cell>
          <cell r="CJ5">
            <v>26415</v>
          </cell>
          <cell r="CK5">
            <v>1886.7857142857142</v>
          </cell>
          <cell r="CL5">
            <v>157.23214285714286</v>
          </cell>
        </row>
        <row r="6">
          <cell r="CF6">
            <v>4</v>
          </cell>
          <cell r="CH6">
            <v>87</v>
          </cell>
          <cell r="CI6">
            <v>168</v>
          </cell>
          <cell r="CJ6">
            <v>25349</v>
          </cell>
          <cell r="CK6">
            <v>1810.6428571428571</v>
          </cell>
          <cell r="CL6">
            <v>150.88690476190476</v>
          </cell>
        </row>
        <row r="7">
          <cell r="CF7">
            <v>5</v>
          </cell>
          <cell r="CH7">
            <v>84</v>
          </cell>
          <cell r="CI7">
            <v>168</v>
          </cell>
          <cell r="CJ7">
            <v>25372</v>
          </cell>
          <cell r="CK7">
            <v>1812.2857142857142</v>
          </cell>
          <cell r="CL7">
            <v>151.02380952380952</v>
          </cell>
        </row>
        <row r="8">
          <cell r="CF8">
            <v>6</v>
          </cell>
          <cell r="CH8">
            <v>84</v>
          </cell>
          <cell r="CI8">
            <v>168</v>
          </cell>
          <cell r="CJ8">
            <v>25168</v>
          </cell>
          <cell r="CK8">
            <v>1797.7142857142856</v>
          </cell>
          <cell r="CL8">
            <v>149.8095238095238</v>
          </cell>
        </row>
        <row r="9">
          <cell r="CF9">
            <v>7</v>
          </cell>
          <cell r="CH9">
            <v>71</v>
          </cell>
          <cell r="CI9">
            <v>168</v>
          </cell>
          <cell r="CJ9">
            <v>24697</v>
          </cell>
          <cell r="CK9">
            <v>1764.0714285714284</v>
          </cell>
          <cell r="CL9">
            <v>147.00595238095238</v>
          </cell>
        </row>
        <row r="10">
          <cell r="CF10">
            <v>8</v>
          </cell>
          <cell r="CH10">
            <v>40</v>
          </cell>
          <cell r="CI10">
            <v>138</v>
          </cell>
          <cell r="CJ10">
            <v>19745</v>
          </cell>
          <cell r="CK10">
            <v>1716.9565217391305</v>
          </cell>
          <cell r="CL10">
            <v>143.07971014492753</v>
          </cell>
        </row>
        <row r="11">
          <cell r="CF11">
            <v>9</v>
          </cell>
          <cell r="CH11">
            <v>36</v>
          </cell>
          <cell r="CI11">
            <v>168</v>
          </cell>
          <cell r="CJ11">
            <v>22691</v>
          </cell>
          <cell r="CK11">
            <v>1620.7857142857144</v>
          </cell>
          <cell r="CL11">
            <v>135.0654761904762</v>
          </cell>
        </row>
        <row r="12">
          <cell r="CF12">
            <v>10</v>
          </cell>
          <cell r="CH12">
            <v>27</v>
          </cell>
          <cell r="CI12">
            <v>155</v>
          </cell>
          <cell r="CJ12">
            <v>19753</v>
          </cell>
          <cell r="CK12">
            <v>1529.2645161290322</v>
          </cell>
          <cell r="CL12">
            <v>127.43870967741935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113</v>
          </cell>
          <cell r="CI3">
            <v>168</v>
          </cell>
          <cell r="CJ3">
            <v>26326</v>
          </cell>
          <cell r="CK3">
            <v>1880.4285714285716</v>
          </cell>
          <cell r="CL3">
            <v>156.70238095238096</v>
          </cell>
        </row>
        <row r="4">
          <cell r="CF4">
            <v>2</v>
          </cell>
          <cell r="CH4">
            <v>109</v>
          </cell>
          <cell r="CI4">
            <v>168</v>
          </cell>
          <cell r="CJ4">
            <v>25786</v>
          </cell>
          <cell r="CK4">
            <v>1841.8571428571429</v>
          </cell>
          <cell r="CL4">
            <v>153.48809523809524</v>
          </cell>
        </row>
        <row r="5">
          <cell r="CF5">
            <v>3</v>
          </cell>
          <cell r="CH5">
            <v>99</v>
          </cell>
          <cell r="CI5">
            <v>165</v>
          </cell>
          <cell r="CJ5">
            <v>25705</v>
          </cell>
          <cell r="CK5">
            <v>1869.4545454545455</v>
          </cell>
          <cell r="CL5">
            <v>155.78787878787878</v>
          </cell>
        </row>
        <row r="6">
          <cell r="CF6">
            <v>4</v>
          </cell>
          <cell r="CH6">
            <v>95</v>
          </cell>
          <cell r="CI6">
            <v>168</v>
          </cell>
          <cell r="CJ6">
            <v>25567</v>
          </cell>
          <cell r="CK6">
            <v>1826.2142857142856</v>
          </cell>
          <cell r="CL6">
            <v>152.1845238095238</v>
          </cell>
        </row>
        <row r="7">
          <cell r="CF7">
            <v>5</v>
          </cell>
          <cell r="CH7">
            <v>90</v>
          </cell>
          <cell r="CI7">
            <v>168</v>
          </cell>
          <cell r="CJ7">
            <v>25354</v>
          </cell>
          <cell r="CK7">
            <v>1811</v>
          </cell>
          <cell r="CL7">
            <v>150.91666666666666</v>
          </cell>
        </row>
        <row r="8">
          <cell r="CF8">
            <v>6</v>
          </cell>
          <cell r="CH8">
            <v>73</v>
          </cell>
          <cell r="CI8">
            <v>165</v>
          </cell>
          <cell r="CJ8">
            <v>24447</v>
          </cell>
          <cell r="CK8">
            <v>1777.9636363636364</v>
          </cell>
          <cell r="CL8">
            <v>148.16363636363636</v>
          </cell>
        </row>
        <row r="9">
          <cell r="CF9">
            <v>7</v>
          </cell>
          <cell r="CH9">
            <v>62</v>
          </cell>
          <cell r="CI9">
            <v>168</v>
          </cell>
          <cell r="CJ9">
            <v>24443</v>
          </cell>
          <cell r="CK9">
            <v>1745.9285714285716</v>
          </cell>
          <cell r="CL9">
            <v>145.49404761904762</v>
          </cell>
        </row>
        <row r="10">
          <cell r="CF10">
            <v>8</v>
          </cell>
          <cell r="CH10">
            <v>59</v>
          </cell>
          <cell r="CI10">
            <v>168</v>
          </cell>
          <cell r="CJ10">
            <v>23740</v>
          </cell>
          <cell r="CK10">
            <v>1695.7142857142856</v>
          </cell>
          <cell r="CL10">
            <v>141.3095238095238</v>
          </cell>
        </row>
        <row r="11">
          <cell r="CF11">
            <v>9</v>
          </cell>
          <cell r="CH11">
            <v>50</v>
          </cell>
          <cell r="CI11">
            <v>168</v>
          </cell>
          <cell r="CJ11">
            <v>23852</v>
          </cell>
          <cell r="CK11">
            <v>1703.7142857142858</v>
          </cell>
          <cell r="CL11">
            <v>141.97619047619048</v>
          </cell>
        </row>
        <row r="12">
          <cell r="CF12">
            <v>10</v>
          </cell>
          <cell r="CH12">
            <v>20</v>
          </cell>
          <cell r="CI12">
            <v>162</v>
          </cell>
          <cell r="CJ12">
            <v>20467</v>
          </cell>
          <cell r="CK12">
            <v>1516.0740740740741</v>
          </cell>
          <cell r="CL12">
            <v>126.33950617283951</v>
          </cell>
        </row>
        <row r="13">
          <cell r="CF13" t="str">
            <v xml:space="preserve"> </v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 t="str">
            <v/>
          </cell>
          <cell r="CL13" t="str">
            <v/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102</v>
          </cell>
          <cell r="CI3">
            <v>168</v>
          </cell>
          <cell r="CJ3">
            <v>24770</v>
          </cell>
          <cell r="CK3">
            <v>1769.2857142857144</v>
          </cell>
          <cell r="CL3">
            <v>147.4404761904762</v>
          </cell>
        </row>
        <row r="4">
          <cell r="CF4">
            <v>2</v>
          </cell>
          <cell r="CH4">
            <v>95</v>
          </cell>
          <cell r="CI4">
            <v>165</v>
          </cell>
          <cell r="CJ4">
            <v>24494</v>
          </cell>
          <cell r="CK4">
            <v>1781.3818181818181</v>
          </cell>
          <cell r="CL4">
            <v>148.44848484848484</v>
          </cell>
        </row>
        <row r="5">
          <cell r="CF5">
            <v>3</v>
          </cell>
          <cell r="CH5">
            <v>85</v>
          </cell>
          <cell r="CI5">
            <v>167</v>
          </cell>
          <cell r="CJ5">
            <v>23835</v>
          </cell>
          <cell r="CK5">
            <v>1712.6946107784433</v>
          </cell>
          <cell r="CL5">
            <v>142.7245508982036</v>
          </cell>
        </row>
        <row r="6">
          <cell r="CF6">
            <v>4</v>
          </cell>
          <cell r="CH6">
            <v>83</v>
          </cell>
          <cell r="CI6">
            <v>168</v>
          </cell>
          <cell r="CJ6">
            <v>23725</v>
          </cell>
          <cell r="CK6">
            <v>1694.6428571428573</v>
          </cell>
          <cell r="CL6">
            <v>141.2202380952381</v>
          </cell>
        </row>
        <row r="7">
          <cell r="CF7">
            <v>5</v>
          </cell>
          <cell r="CH7">
            <v>78.5</v>
          </cell>
          <cell r="CI7">
            <v>168</v>
          </cell>
          <cell r="CJ7">
            <v>23438</v>
          </cell>
          <cell r="CK7">
            <v>1674.1428571428571</v>
          </cell>
          <cell r="CL7">
            <v>139.51190476190476</v>
          </cell>
        </row>
        <row r="8">
          <cell r="CF8">
            <v>6</v>
          </cell>
          <cell r="CH8">
            <v>77.5</v>
          </cell>
          <cell r="CI8">
            <v>165</v>
          </cell>
          <cell r="CJ8">
            <v>22993</v>
          </cell>
          <cell r="CK8">
            <v>1672.2181818181816</v>
          </cell>
          <cell r="CL8">
            <v>139.35151515151514</v>
          </cell>
        </row>
        <row r="9">
          <cell r="CF9">
            <v>7</v>
          </cell>
          <cell r="CH9">
            <v>38</v>
          </cell>
          <cell r="CI9">
            <v>168</v>
          </cell>
          <cell r="CJ9">
            <v>21657</v>
          </cell>
          <cell r="CK9">
            <v>1546.9285714285713</v>
          </cell>
          <cell r="CL9">
            <v>128.91071428571428</v>
          </cell>
        </row>
        <row r="10">
          <cell r="CF10">
            <v>8</v>
          </cell>
          <cell r="CH10">
            <v>36</v>
          </cell>
          <cell r="CI10">
            <v>168</v>
          </cell>
          <cell r="CJ10">
            <v>21758</v>
          </cell>
          <cell r="CK10">
            <v>1554.1428571428571</v>
          </cell>
          <cell r="CL10">
            <v>129.51190476190476</v>
          </cell>
        </row>
        <row r="11">
          <cell r="CF11">
            <v>9</v>
          </cell>
          <cell r="CH11">
            <v>35</v>
          </cell>
          <cell r="CI11">
            <v>165</v>
          </cell>
          <cell r="CJ11">
            <v>21139</v>
          </cell>
          <cell r="CK11">
            <v>1537.3818181818183</v>
          </cell>
          <cell r="CL11">
            <v>128.11515151515152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3">
          <cell r="CF3">
            <v>1</v>
          </cell>
          <cell r="CH3">
            <v>69</v>
          </cell>
          <cell r="CI3">
            <v>168</v>
          </cell>
          <cell r="CJ3">
            <v>24931</v>
          </cell>
          <cell r="CK3">
            <v>1780.7857142857142</v>
          </cell>
          <cell r="CL3">
            <v>148.39880952380952</v>
          </cell>
        </row>
        <row r="4">
          <cell r="CF4">
            <v>2</v>
          </cell>
          <cell r="CH4">
            <v>63.5</v>
          </cell>
          <cell r="CI4">
            <v>168</v>
          </cell>
          <cell r="CJ4">
            <v>24893</v>
          </cell>
          <cell r="CK4">
            <v>1778.0714285714284</v>
          </cell>
          <cell r="CL4">
            <v>148.17261904761904</v>
          </cell>
        </row>
        <row r="5">
          <cell r="CF5">
            <v>3</v>
          </cell>
          <cell r="CH5">
            <v>54</v>
          </cell>
          <cell r="CI5">
            <v>168</v>
          </cell>
          <cell r="CJ5">
            <v>24467</v>
          </cell>
          <cell r="CK5">
            <v>1747.6428571428571</v>
          </cell>
          <cell r="CL5">
            <v>145.63690476190476</v>
          </cell>
        </row>
        <row r="6">
          <cell r="CF6">
            <v>4</v>
          </cell>
          <cell r="CH6">
            <v>51.5</v>
          </cell>
          <cell r="CI6">
            <v>165</v>
          </cell>
          <cell r="CJ6">
            <v>24149</v>
          </cell>
          <cell r="CK6">
            <v>1756.2909090909088</v>
          </cell>
          <cell r="CL6">
            <v>146.35757575757575</v>
          </cell>
        </row>
        <row r="7">
          <cell r="CF7">
            <v>5</v>
          </cell>
          <cell r="CH7">
            <v>38</v>
          </cell>
          <cell r="CI7">
            <v>168</v>
          </cell>
          <cell r="CJ7">
            <v>23723</v>
          </cell>
          <cell r="CK7">
            <v>1694.5</v>
          </cell>
          <cell r="CL7">
            <v>141.20833333333334</v>
          </cell>
        </row>
        <row r="8">
          <cell r="CF8">
            <v>6</v>
          </cell>
          <cell r="CH8">
            <v>18</v>
          </cell>
          <cell r="CI8">
            <v>165</v>
          </cell>
          <cell r="CJ8">
            <v>21317</v>
          </cell>
          <cell r="CK8">
            <v>1550.3272727272727</v>
          </cell>
          <cell r="CL8">
            <v>129.19393939393939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Makros"/>
    </sheetNames>
    <sheetDataSet>
      <sheetData sheetId="0">
        <row r="14">
          <cell r="CF14" t="str">
            <v xml:space="preserve"> </v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 t="str">
            <v/>
          </cell>
          <cell r="CL14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149"/>
  <sheetViews>
    <sheetView tabSelected="1" zoomScale="88" zoomScaleNormal="88" workbookViewId="0">
      <pane ySplit="5" topLeftCell="A6" activePane="bottomLeft" state="frozen"/>
      <selection pane="bottomLeft" activeCell="B1" sqref="B1:I1"/>
    </sheetView>
  </sheetViews>
  <sheetFormatPr baseColWidth="10" defaultRowHeight="12.75" x14ac:dyDescent="0.2"/>
  <cols>
    <col min="1" max="1" width="1.42578125" customWidth="1"/>
    <col min="2" max="2" width="5.7109375" style="1" customWidth="1"/>
    <col min="3" max="3" width="26.7109375" customWidth="1"/>
    <col min="4" max="4" width="6.7109375" style="21" customWidth="1"/>
    <col min="5" max="5" width="6.7109375" style="22" customWidth="1"/>
    <col min="6" max="7" width="10.7109375" style="23" customWidth="1"/>
    <col min="8" max="8" width="10.7109375" style="21" customWidth="1"/>
    <col min="9" max="9" width="11.7109375" style="24" customWidth="1"/>
    <col min="10" max="10" width="0.85546875" customWidth="1"/>
  </cols>
  <sheetData>
    <row r="1" spans="2:9" ht="22.5" customHeight="1" thickBot="1" x14ac:dyDescent="0.25">
      <c r="B1" s="41" t="s">
        <v>0</v>
      </c>
      <c r="C1" s="42"/>
      <c r="D1" s="42"/>
      <c r="E1" s="42"/>
      <c r="F1" s="42"/>
      <c r="G1" s="42"/>
      <c r="H1" s="42"/>
      <c r="I1" s="43"/>
    </row>
    <row r="2" spans="2:9" ht="15" customHeight="1" thickBot="1" x14ac:dyDescent="0.25">
      <c r="B2" s="6"/>
      <c r="C2" s="7"/>
      <c r="D2" s="8"/>
      <c r="E2" s="9"/>
      <c r="F2" s="10"/>
      <c r="G2" s="10"/>
      <c r="H2" s="8"/>
      <c r="I2" s="11"/>
    </row>
    <row r="3" spans="2:9" ht="22.5" customHeight="1" thickBot="1" x14ac:dyDescent="0.25">
      <c r="B3" s="38" t="s">
        <v>21</v>
      </c>
      <c r="C3" s="39"/>
      <c r="D3" s="39"/>
      <c r="E3" s="39"/>
      <c r="F3" s="39"/>
      <c r="G3" s="39"/>
      <c r="H3" s="39"/>
      <c r="I3" s="40"/>
    </row>
    <row r="4" spans="2:9" s="2" customFormat="1" ht="15" customHeight="1" thickBot="1" x14ac:dyDescent="0.25">
      <c r="D4" s="12"/>
      <c r="E4" s="12"/>
      <c r="F4" s="12"/>
      <c r="G4" s="13"/>
      <c r="H4" s="12"/>
      <c r="I4" s="12"/>
    </row>
    <row r="5" spans="2:9" s="2" customFormat="1" ht="22.5" customHeight="1" thickBot="1" x14ac:dyDescent="0.25">
      <c r="B5" s="36" t="s">
        <v>22</v>
      </c>
      <c r="C5" s="37"/>
      <c r="D5" s="37"/>
      <c r="E5" s="37"/>
      <c r="F5" s="37"/>
      <c r="G5" s="34" t="s">
        <v>91</v>
      </c>
      <c r="H5" s="14"/>
      <c r="I5" s="15"/>
    </row>
    <row r="6" spans="2:9" s="2" customFormat="1" ht="15.75" customHeight="1" x14ac:dyDescent="0.2">
      <c r="B6" s="44"/>
      <c r="C6" s="44"/>
      <c r="D6" s="44"/>
      <c r="E6" s="44"/>
      <c r="F6" s="44"/>
      <c r="G6" s="45"/>
      <c r="H6" s="46"/>
      <c r="I6" s="46"/>
    </row>
    <row r="7" spans="2:9" s="4" customFormat="1" ht="22.5" customHeight="1" x14ac:dyDescent="0.2">
      <c r="C7" s="4" t="s">
        <v>1</v>
      </c>
      <c r="D7" s="26"/>
      <c r="E7" s="16"/>
      <c r="F7" s="35"/>
      <c r="G7" s="13"/>
      <c r="H7" s="16"/>
      <c r="I7" s="12"/>
    </row>
    <row r="8" spans="2:9" s="4" customFormat="1" ht="7.9" customHeight="1" x14ac:dyDescent="0.2">
      <c r="B8" s="3"/>
      <c r="D8" s="18" t="s">
        <v>2</v>
      </c>
      <c r="E8" s="19" t="s">
        <v>3</v>
      </c>
      <c r="F8" s="20" t="s">
        <v>4</v>
      </c>
      <c r="G8" s="20" t="s">
        <v>5</v>
      </c>
      <c r="H8" s="18" t="s">
        <v>6</v>
      </c>
      <c r="I8" s="12"/>
    </row>
    <row r="9" spans="2:9" s="4" customFormat="1" ht="22.5" customHeight="1" x14ac:dyDescent="0.2">
      <c r="B9" s="3">
        <f>[13]Eingabe!CF3</f>
        <v>1</v>
      </c>
      <c r="C9" s="5" t="s">
        <v>91</v>
      </c>
      <c r="D9" s="16">
        <f>[13]Eingabe!CH3</f>
        <v>155</v>
      </c>
      <c r="E9" s="17">
        <f>[13]Eingabe!CI3</f>
        <v>168</v>
      </c>
      <c r="F9" s="13">
        <f>[13]Eingabe!CJ3</f>
        <v>33455</v>
      </c>
      <c r="G9" s="13">
        <f>[13]Eingabe!CK3</f>
        <v>2389.6428571428569</v>
      </c>
      <c r="H9" s="16">
        <f>[13]Eingabe!CL3</f>
        <v>199.13690476190476</v>
      </c>
      <c r="I9" s="12" t="s">
        <v>23</v>
      </c>
    </row>
    <row r="10" spans="2:9" ht="13.5" customHeight="1" x14ac:dyDescent="0.2">
      <c r="B10" s="1">
        <f>[13]Eingabe!CF4</f>
        <v>2</v>
      </c>
      <c r="C10" s="29" t="s">
        <v>92</v>
      </c>
      <c r="D10" s="21">
        <f>[13]Eingabe!CH4</f>
        <v>119</v>
      </c>
      <c r="E10" s="22">
        <f>[13]Eingabe!CI4</f>
        <v>168</v>
      </c>
      <c r="F10" s="23">
        <f>[13]Eingabe!CJ4</f>
        <v>31925</v>
      </c>
      <c r="G10" s="23">
        <f>[13]Eingabe!CK4</f>
        <v>2280.3571428571427</v>
      </c>
      <c r="H10" s="21">
        <f>[13]Eingabe!CL4</f>
        <v>190.0297619047619</v>
      </c>
    </row>
    <row r="11" spans="2:9" ht="13.5" customHeight="1" x14ac:dyDescent="0.2">
      <c r="B11" s="1">
        <f>[13]Eingabe!CF5</f>
        <v>3</v>
      </c>
      <c r="C11" s="29" t="s">
        <v>93</v>
      </c>
      <c r="D11" s="21">
        <f>[13]Eingabe!CH5</f>
        <v>116.5</v>
      </c>
      <c r="E11" s="22">
        <f>[13]Eingabe!CI5</f>
        <v>168</v>
      </c>
      <c r="F11" s="23">
        <f>[13]Eingabe!CJ5</f>
        <v>31519</v>
      </c>
      <c r="G11" s="23">
        <f>[13]Eingabe!CK5</f>
        <v>2251.3571428571431</v>
      </c>
      <c r="H11" s="21">
        <f>[13]Eingabe!CL5</f>
        <v>187.61309523809524</v>
      </c>
    </row>
    <row r="12" spans="2:9" ht="13.5" customHeight="1" x14ac:dyDescent="0.2">
      <c r="B12" s="1">
        <f>[13]Eingabe!CF6</f>
        <v>4</v>
      </c>
      <c r="C12" s="29" t="s">
        <v>24</v>
      </c>
      <c r="D12" s="21">
        <f>[13]Eingabe!CH6</f>
        <v>110</v>
      </c>
      <c r="E12" s="22">
        <f>[13]Eingabe!CI6</f>
        <v>168</v>
      </c>
      <c r="F12" s="23">
        <f>[13]Eingabe!CJ6</f>
        <v>31076</v>
      </c>
      <c r="G12" s="23">
        <f>[13]Eingabe!CK6</f>
        <v>2219.7142857142858</v>
      </c>
      <c r="H12" s="21">
        <f>[13]Eingabe!CL6</f>
        <v>184.97619047619048</v>
      </c>
    </row>
    <row r="13" spans="2:9" ht="13.5" customHeight="1" x14ac:dyDescent="0.2">
      <c r="B13" s="1">
        <f>[13]Eingabe!CF7</f>
        <v>5</v>
      </c>
      <c r="C13" s="29" t="s">
        <v>25</v>
      </c>
      <c r="D13" s="21">
        <f>[13]Eingabe!CH7</f>
        <v>103</v>
      </c>
      <c r="E13" s="22">
        <f>[13]Eingabe!CI7</f>
        <v>156</v>
      </c>
      <c r="F13" s="23">
        <f>[13]Eingabe!CJ7</f>
        <v>29093</v>
      </c>
      <c r="G13" s="23">
        <f>[13]Eingabe!CK7</f>
        <v>2237.9230769230771</v>
      </c>
      <c r="H13" s="21">
        <f>[13]Eingabe!CL7</f>
        <v>186.49358974358975</v>
      </c>
    </row>
    <row r="14" spans="2:9" ht="13.5" customHeight="1" x14ac:dyDescent="0.2">
      <c r="B14" s="1">
        <f>[13]Eingabe!CF8</f>
        <v>6</v>
      </c>
      <c r="C14" s="29" t="s">
        <v>26</v>
      </c>
      <c r="D14" s="21">
        <f>[13]Eingabe!CH8</f>
        <v>96</v>
      </c>
      <c r="E14" s="22">
        <f>[13]Eingabe!CI8</f>
        <v>168</v>
      </c>
      <c r="F14" s="23">
        <f>[13]Eingabe!CJ8</f>
        <v>30785</v>
      </c>
      <c r="G14" s="23">
        <f>[13]Eingabe!CK8</f>
        <v>2198.9285714285716</v>
      </c>
      <c r="H14" s="21">
        <f>[13]Eingabe!CL8</f>
        <v>183.24404761904762</v>
      </c>
    </row>
    <row r="15" spans="2:9" ht="13.5" customHeight="1" x14ac:dyDescent="0.2">
      <c r="B15" s="1">
        <f>[13]Eingabe!CF9</f>
        <v>7</v>
      </c>
      <c r="C15" s="29" t="s">
        <v>94</v>
      </c>
      <c r="D15" s="21">
        <f>[13]Eingabe!CH9</f>
        <v>91</v>
      </c>
      <c r="E15" s="22">
        <f>[13]Eingabe!CI9</f>
        <v>168</v>
      </c>
      <c r="F15" s="23">
        <f>[13]Eingabe!CJ9</f>
        <v>30476</v>
      </c>
      <c r="G15" s="23">
        <f>[13]Eingabe!CK9</f>
        <v>2176.8571428571427</v>
      </c>
      <c r="H15" s="21">
        <f>[13]Eingabe!CL9</f>
        <v>181.4047619047619</v>
      </c>
    </row>
    <row r="16" spans="2:9" ht="13.5" customHeight="1" x14ac:dyDescent="0.2">
      <c r="B16" s="1">
        <f>[13]Eingabe!CF10</f>
        <v>8</v>
      </c>
      <c r="C16" s="29" t="s">
        <v>95</v>
      </c>
      <c r="D16" s="21">
        <f>[13]Eingabe!CH10</f>
        <v>78</v>
      </c>
      <c r="E16" s="22">
        <f>[13]Eingabe!CI10</f>
        <v>168</v>
      </c>
      <c r="F16" s="23">
        <f>[13]Eingabe!CJ10</f>
        <v>30095</v>
      </c>
      <c r="G16" s="23">
        <f>[13]Eingabe!CK10</f>
        <v>2149.6428571428569</v>
      </c>
      <c r="H16" s="21">
        <f>[13]Eingabe!CL10</f>
        <v>179.13690476190476</v>
      </c>
    </row>
    <row r="17" spans="2:11" ht="13.5" customHeight="1" x14ac:dyDescent="0.2">
      <c r="B17" s="1">
        <f>[13]Eingabe!CF11</f>
        <v>9</v>
      </c>
      <c r="C17" s="29" t="s">
        <v>96</v>
      </c>
      <c r="D17" s="21">
        <f>[13]Eingabe!CH11</f>
        <v>78</v>
      </c>
      <c r="E17" s="22">
        <f>[13]Eingabe!CI11</f>
        <v>168</v>
      </c>
      <c r="F17" s="23">
        <f>[13]Eingabe!CJ11</f>
        <v>29850</v>
      </c>
      <c r="G17" s="23">
        <f>[13]Eingabe!CK11</f>
        <v>2132.1428571428569</v>
      </c>
      <c r="H17" s="21">
        <f>[13]Eingabe!CL11</f>
        <v>177.67857142857142</v>
      </c>
      <c r="I17" s="25"/>
    </row>
    <row r="18" spans="2:11" ht="13.5" customHeight="1" x14ac:dyDescent="0.2">
      <c r="B18" s="1">
        <f>[13]Eingabe!CF12</f>
        <v>10</v>
      </c>
      <c r="C18" s="29" t="s">
        <v>28</v>
      </c>
      <c r="D18" s="21">
        <f>[13]Eingabe!CH12</f>
        <v>70</v>
      </c>
      <c r="E18" s="22">
        <f>[13]Eingabe!CI12</f>
        <v>168</v>
      </c>
      <c r="F18" s="23">
        <f>[13]Eingabe!CJ12</f>
        <v>29511</v>
      </c>
      <c r="G18" s="23">
        <f>[13]Eingabe!CK12</f>
        <v>2107.9285714285716</v>
      </c>
      <c r="H18" s="21">
        <f>[13]Eingabe!CL12</f>
        <v>175.66071428571428</v>
      </c>
      <c r="I18" s="25" t="s">
        <v>7</v>
      </c>
    </row>
    <row r="19" spans="2:11" ht="13.5" customHeight="1" x14ac:dyDescent="0.2">
      <c r="B19" s="1">
        <f>[13]Eingabe!CF13</f>
        <v>11</v>
      </c>
      <c r="C19" s="29" t="s">
        <v>97</v>
      </c>
      <c r="D19" s="21">
        <f>[13]Eingabe!CH13</f>
        <v>47.5</v>
      </c>
      <c r="E19" s="22">
        <f>[13]Eingabe!CI13</f>
        <v>168</v>
      </c>
      <c r="F19" s="23">
        <f>[13]Eingabe!CJ13</f>
        <v>28945</v>
      </c>
      <c r="G19" s="23">
        <f>[13]Eingabe!CK13</f>
        <v>2067.5</v>
      </c>
      <c r="H19" s="21">
        <f>[13]Eingabe!CL13</f>
        <v>172.29166666666666</v>
      </c>
      <c r="I19" s="25" t="s">
        <v>7</v>
      </c>
    </row>
    <row r="20" spans="2:11" ht="13.5" customHeight="1" x14ac:dyDescent="0.2">
      <c r="B20" s="1">
        <f>[13]Eingabe!CF14</f>
        <v>12</v>
      </c>
      <c r="C20" s="29" t="s">
        <v>98</v>
      </c>
      <c r="D20" s="21">
        <f>[13]Eingabe!CH14</f>
        <v>27</v>
      </c>
      <c r="E20" s="22">
        <f>[13]Eingabe!CI14</f>
        <v>168</v>
      </c>
      <c r="F20" s="23">
        <f>[13]Eingabe!CJ14</f>
        <v>28110</v>
      </c>
      <c r="G20" s="23">
        <f>[13]Eingabe!CK14</f>
        <v>2007.8571428571431</v>
      </c>
      <c r="H20" s="21">
        <f>[13]Eingabe!CL14</f>
        <v>167.32142857142858</v>
      </c>
      <c r="I20" s="25" t="s">
        <v>7</v>
      </c>
    </row>
    <row r="21" spans="2:11" ht="21.75" customHeight="1" x14ac:dyDescent="0.2">
      <c r="I21" s="25"/>
    </row>
    <row r="22" spans="2:11" s="4" customFormat="1" ht="22.5" customHeight="1" x14ac:dyDescent="0.2">
      <c r="C22" s="4" t="s">
        <v>8</v>
      </c>
      <c r="D22" s="26" t="s">
        <v>9</v>
      </c>
      <c r="E22" s="16"/>
      <c r="F22" s="35" t="s">
        <v>30</v>
      </c>
      <c r="G22" s="13"/>
      <c r="H22" s="16"/>
      <c r="I22" s="12"/>
    </row>
    <row r="23" spans="2:11" s="4" customFormat="1" ht="7.9" customHeight="1" x14ac:dyDescent="0.2">
      <c r="B23" s="3"/>
      <c r="D23" s="18" t="s">
        <v>2</v>
      </c>
      <c r="E23" s="19" t="s">
        <v>3</v>
      </c>
      <c r="F23" s="20" t="s">
        <v>4</v>
      </c>
      <c r="G23" s="20" t="s">
        <v>5</v>
      </c>
      <c r="H23" s="18" t="s">
        <v>6</v>
      </c>
      <c r="I23" s="12"/>
    </row>
    <row r="24" spans="2:11" s="4" customFormat="1" ht="22.5" customHeight="1" x14ac:dyDescent="0.2">
      <c r="B24" s="31">
        <f>[1]Eingabe!CF3</f>
        <v>1</v>
      </c>
      <c r="C24" s="5" t="s">
        <v>30</v>
      </c>
      <c r="D24" s="30">
        <f>[1]Eingabe!CH3</f>
        <v>126.5</v>
      </c>
      <c r="E24" s="32">
        <f>[1]Eingabe!CI3</f>
        <v>168</v>
      </c>
      <c r="F24" s="33">
        <f>[1]Eingabe!CJ3</f>
        <v>30463</v>
      </c>
      <c r="G24" s="33">
        <f>[1]Eingabe!CK3</f>
        <v>2175.9285714285716</v>
      </c>
      <c r="H24" s="30">
        <f>[1]Eingabe!CL3</f>
        <v>181.32738095238096</v>
      </c>
      <c r="I24" s="28" t="s">
        <v>10</v>
      </c>
      <c r="J24" s="27"/>
      <c r="K24" s="27"/>
    </row>
    <row r="25" spans="2:11" ht="13.15" customHeight="1" x14ac:dyDescent="0.2">
      <c r="B25" s="1">
        <f>[1]Eingabe!CF4</f>
        <v>2</v>
      </c>
      <c r="C25" s="29" t="s">
        <v>99</v>
      </c>
      <c r="D25" s="21">
        <f>[1]Eingabe!CH4</f>
        <v>90.5</v>
      </c>
      <c r="E25" s="22">
        <f>[1]Eingabe!CI4</f>
        <v>168</v>
      </c>
      <c r="F25" s="23">
        <f>[1]Eingabe!CJ4</f>
        <v>28828</v>
      </c>
      <c r="G25" s="23">
        <f>[1]Eingabe!CK4</f>
        <v>2059.1428571428573</v>
      </c>
      <c r="H25" s="21">
        <f>[1]Eingabe!CL4</f>
        <v>171.5952380952381</v>
      </c>
    </row>
    <row r="26" spans="2:11" ht="13.15" customHeight="1" x14ac:dyDescent="0.2">
      <c r="B26" s="1">
        <f>[1]Eingabe!CF5</f>
        <v>3</v>
      </c>
      <c r="C26" s="29" t="s">
        <v>27</v>
      </c>
      <c r="D26" s="21">
        <f>[1]Eingabe!CH5</f>
        <v>90</v>
      </c>
      <c r="E26" s="22">
        <f>[1]Eingabe!CI5</f>
        <v>168</v>
      </c>
      <c r="F26" s="23">
        <f>[1]Eingabe!CJ5</f>
        <v>28984</v>
      </c>
      <c r="G26" s="23">
        <f>[1]Eingabe!CK5</f>
        <v>2070.2857142857142</v>
      </c>
      <c r="H26" s="21">
        <f>[1]Eingabe!CL5</f>
        <v>172.52380952380952</v>
      </c>
    </row>
    <row r="27" spans="2:11" ht="13.15" customHeight="1" x14ac:dyDescent="0.2">
      <c r="B27" s="1">
        <f>[1]Eingabe!CF6</f>
        <v>4</v>
      </c>
      <c r="C27" s="29" t="s">
        <v>35</v>
      </c>
      <c r="D27" s="21">
        <f>[1]Eingabe!CH6</f>
        <v>84.5</v>
      </c>
      <c r="E27" s="22">
        <f>[1]Eingabe!CI6</f>
        <v>168</v>
      </c>
      <c r="F27" s="23">
        <f>[1]Eingabe!CJ6</f>
        <v>28359</v>
      </c>
      <c r="G27" s="23">
        <f>[1]Eingabe!CK6</f>
        <v>2025.6428571428569</v>
      </c>
      <c r="H27" s="21">
        <f>[1]Eingabe!CL6</f>
        <v>168.80357142857142</v>
      </c>
    </row>
    <row r="28" spans="2:11" ht="13.15" customHeight="1" x14ac:dyDescent="0.2">
      <c r="B28" s="1">
        <f>[1]Eingabe!CF7</f>
        <v>5</v>
      </c>
      <c r="C28" s="29" t="s">
        <v>55</v>
      </c>
      <c r="D28" s="21">
        <f>[1]Eingabe!CH7</f>
        <v>74</v>
      </c>
      <c r="E28" s="22">
        <f>[1]Eingabe!CI7</f>
        <v>168</v>
      </c>
      <c r="F28" s="23">
        <f>[1]Eingabe!CJ7</f>
        <v>28440</v>
      </c>
      <c r="G28" s="23">
        <f>[1]Eingabe!CK7</f>
        <v>2031.4285714285713</v>
      </c>
      <c r="H28" s="21">
        <f>[1]Eingabe!CL7</f>
        <v>169.28571428571428</v>
      </c>
    </row>
    <row r="29" spans="2:11" ht="13.15" customHeight="1" x14ac:dyDescent="0.2">
      <c r="B29" s="1">
        <f>[1]Eingabe!CF8</f>
        <v>6</v>
      </c>
      <c r="C29" s="29" t="s">
        <v>100</v>
      </c>
      <c r="D29" s="21">
        <f>[1]Eingabe!CH8</f>
        <v>73</v>
      </c>
      <c r="E29" s="22">
        <f>[1]Eingabe!CI8</f>
        <v>168</v>
      </c>
      <c r="F29" s="23">
        <f>[1]Eingabe!CJ8</f>
        <v>28004</v>
      </c>
      <c r="G29" s="23">
        <f>[1]Eingabe!CK8</f>
        <v>2000.2857142857144</v>
      </c>
      <c r="H29" s="21">
        <f>[1]Eingabe!CL8</f>
        <v>166.6904761904762</v>
      </c>
    </row>
    <row r="30" spans="2:11" ht="13.15" customHeight="1" x14ac:dyDescent="0.2">
      <c r="B30" s="1">
        <f>[1]Eingabe!CF9</f>
        <v>7</v>
      </c>
      <c r="C30" s="29" t="s">
        <v>101</v>
      </c>
      <c r="D30" s="21">
        <f>[1]Eingabe!CH9</f>
        <v>66.5</v>
      </c>
      <c r="E30" s="22">
        <f>[1]Eingabe!CI9</f>
        <v>168</v>
      </c>
      <c r="F30" s="23">
        <f>[1]Eingabe!CJ9</f>
        <v>27624</v>
      </c>
      <c r="G30" s="23">
        <f>[1]Eingabe!CK9</f>
        <v>1973.1428571428569</v>
      </c>
      <c r="H30" s="21">
        <f>[1]Eingabe!CL9</f>
        <v>164.42857142857142</v>
      </c>
    </row>
    <row r="31" spans="2:11" ht="13.15" customHeight="1" x14ac:dyDescent="0.2">
      <c r="B31" s="1">
        <f>[1]Eingabe!CF10</f>
        <v>8</v>
      </c>
      <c r="C31" s="29" t="s">
        <v>56</v>
      </c>
      <c r="D31" s="21">
        <f>[1]Eingabe!CH10</f>
        <v>61</v>
      </c>
      <c r="E31" s="22">
        <f>[1]Eingabe!CI10</f>
        <v>168</v>
      </c>
      <c r="F31" s="23">
        <f>[1]Eingabe!CJ10</f>
        <v>27861</v>
      </c>
      <c r="G31" s="23">
        <f>[1]Eingabe!CK10</f>
        <v>1990.0714285714287</v>
      </c>
      <c r="H31" s="21">
        <f>[1]Eingabe!CL10</f>
        <v>165.83928571428572</v>
      </c>
    </row>
    <row r="32" spans="2:11" ht="13.15" customHeight="1" x14ac:dyDescent="0.2">
      <c r="B32" s="1">
        <f>[1]Eingabe!CF11</f>
        <v>9</v>
      </c>
      <c r="C32" s="29" t="s">
        <v>102</v>
      </c>
      <c r="D32" s="21">
        <f>[1]Eingabe!CH11</f>
        <v>54.5</v>
      </c>
      <c r="E32" s="22">
        <f>[1]Eingabe!CI11</f>
        <v>168</v>
      </c>
      <c r="F32" s="23">
        <f>[1]Eingabe!CJ11</f>
        <v>27090</v>
      </c>
      <c r="G32" s="23">
        <f>[1]Eingabe!CK11</f>
        <v>1935</v>
      </c>
      <c r="H32" s="21">
        <f>[1]Eingabe!CL11</f>
        <v>161.25</v>
      </c>
      <c r="I32" s="25" t="s">
        <v>7</v>
      </c>
    </row>
    <row r="33" spans="2:11" ht="13.15" customHeight="1" x14ac:dyDescent="0.2">
      <c r="B33" s="1">
        <f>[1]Eingabe!CF12</f>
        <v>10</v>
      </c>
      <c r="C33" s="29" t="s">
        <v>31</v>
      </c>
      <c r="D33" s="21">
        <f>[1]Eingabe!CH12</f>
        <v>49.5</v>
      </c>
      <c r="E33" s="22">
        <f>[1]Eingabe!CI12</f>
        <v>168</v>
      </c>
      <c r="F33" s="23">
        <f>[1]Eingabe!CJ12</f>
        <v>27598</v>
      </c>
      <c r="G33" s="23">
        <f>[1]Eingabe!CK12</f>
        <v>1971.2857142857142</v>
      </c>
      <c r="H33" s="21">
        <f>[1]Eingabe!CL12</f>
        <v>164.27380952380952</v>
      </c>
      <c r="I33" s="25" t="s">
        <v>7</v>
      </c>
    </row>
    <row r="34" spans="2:11" ht="21.75" customHeight="1" x14ac:dyDescent="0.2">
      <c r="I34" s="25"/>
    </row>
    <row r="35" spans="2:11" s="4" customFormat="1" ht="22.5" customHeight="1" x14ac:dyDescent="0.2">
      <c r="C35" s="4" t="s">
        <v>11</v>
      </c>
      <c r="D35" s="26" t="s">
        <v>9</v>
      </c>
      <c r="E35" s="16"/>
      <c r="F35" s="35" t="s">
        <v>103</v>
      </c>
      <c r="G35" s="13"/>
      <c r="H35" s="16"/>
      <c r="I35" s="12"/>
    </row>
    <row r="36" spans="2:11" s="4" customFormat="1" ht="7.9" customHeight="1" x14ac:dyDescent="0.2">
      <c r="B36" s="3"/>
      <c r="D36" s="18" t="s">
        <v>2</v>
      </c>
      <c r="E36" s="19" t="s">
        <v>3</v>
      </c>
      <c r="F36" s="20" t="s">
        <v>4</v>
      </c>
      <c r="G36" s="20" t="s">
        <v>5</v>
      </c>
      <c r="H36" s="18" t="s">
        <v>6</v>
      </c>
      <c r="I36" s="12"/>
    </row>
    <row r="37" spans="2:11" s="4" customFormat="1" ht="22.5" customHeight="1" x14ac:dyDescent="0.2">
      <c r="B37" s="31">
        <f>[2]Eingabe!CF3</f>
        <v>1</v>
      </c>
      <c r="C37" s="5" t="s">
        <v>103</v>
      </c>
      <c r="D37" s="30">
        <f>[2]Eingabe!CH3</f>
        <v>124</v>
      </c>
      <c r="E37" s="32">
        <f>[2]Eingabe!CI3</f>
        <v>168</v>
      </c>
      <c r="F37" s="33">
        <f>[2]Eingabe!CJ3</f>
        <v>30182</v>
      </c>
      <c r="G37" s="33">
        <f>[2]Eingabe!CK3</f>
        <v>2155.8571428571427</v>
      </c>
      <c r="H37" s="30">
        <f>[2]Eingabe!CL3</f>
        <v>179.6547619047619</v>
      </c>
      <c r="I37" s="28" t="s">
        <v>10</v>
      </c>
      <c r="J37" s="27"/>
      <c r="K37" s="27"/>
    </row>
    <row r="38" spans="2:11" ht="13.15" customHeight="1" x14ac:dyDescent="0.2">
      <c r="B38" s="1">
        <f>[2]Eingabe!CF4</f>
        <v>2</v>
      </c>
      <c r="C38" s="29" t="s">
        <v>33</v>
      </c>
      <c r="D38" s="21">
        <f>[2]Eingabe!CH4</f>
        <v>118</v>
      </c>
      <c r="E38" s="22">
        <f>[2]Eingabe!CI4</f>
        <v>168</v>
      </c>
      <c r="F38" s="23">
        <f>[2]Eingabe!CJ4</f>
        <v>29743</v>
      </c>
      <c r="G38" s="23">
        <f>[2]Eingabe!CK4</f>
        <v>2124.5</v>
      </c>
      <c r="H38" s="21">
        <f>[2]Eingabe!CL4</f>
        <v>177.04166666666666</v>
      </c>
    </row>
    <row r="39" spans="2:11" ht="13.15" customHeight="1" x14ac:dyDescent="0.2">
      <c r="B39" s="1">
        <f>[2]Eingabe!CF5</f>
        <v>3</v>
      </c>
      <c r="C39" s="29" t="s">
        <v>29</v>
      </c>
      <c r="D39" s="21">
        <f>[2]Eingabe!CH5</f>
        <v>99.5</v>
      </c>
      <c r="E39" s="22">
        <f>[2]Eingabe!CI5</f>
        <v>168</v>
      </c>
      <c r="F39" s="23">
        <f>[2]Eingabe!CJ5</f>
        <v>28278</v>
      </c>
      <c r="G39" s="23">
        <f>[2]Eingabe!CK5</f>
        <v>2019.8571428571431</v>
      </c>
      <c r="H39" s="21">
        <f>[2]Eingabe!CL5</f>
        <v>168.32142857142858</v>
      </c>
    </row>
    <row r="40" spans="2:11" ht="13.15" customHeight="1" x14ac:dyDescent="0.2">
      <c r="B40" s="1">
        <f>[2]Eingabe!CF6</f>
        <v>4</v>
      </c>
      <c r="C40" s="29" t="s">
        <v>36</v>
      </c>
      <c r="D40" s="21">
        <f>[2]Eingabe!CH6</f>
        <v>91</v>
      </c>
      <c r="E40" s="22">
        <f>[2]Eingabe!CI6</f>
        <v>168</v>
      </c>
      <c r="F40" s="23">
        <f>[2]Eingabe!CJ6</f>
        <v>28087</v>
      </c>
      <c r="G40" s="23">
        <f>[2]Eingabe!CK6</f>
        <v>2006.2142857142856</v>
      </c>
      <c r="H40" s="21">
        <f>[2]Eingabe!CL6</f>
        <v>167.1845238095238</v>
      </c>
    </row>
    <row r="41" spans="2:11" ht="13.15" customHeight="1" x14ac:dyDescent="0.2">
      <c r="B41" s="1">
        <f>[2]Eingabe!CF7</f>
        <v>5</v>
      </c>
      <c r="C41" s="29" t="s">
        <v>34</v>
      </c>
      <c r="D41" s="21">
        <f>[2]Eingabe!CH7</f>
        <v>88.5</v>
      </c>
      <c r="E41" s="22">
        <f>[2]Eingabe!CI7</f>
        <v>168</v>
      </c>
      <c r="F41" s="23">
        <f>[2]Eingabe!CJ7</f>
        <v>28012</v>
      </c>
      <c r="G41" s="23">
        <f>[2]Eingabe!CK7</f>
        <v>2000.8571428571429</v>
      </c>
      <c r="H41" s="21">
        <f>[2]Eingabe!CL7</f>
        <v>166.73809523809524</v>
      </c>
    </row>
    <row r="42" spans="2:11" ht="13.15" customHeight="1" x14ac:dyDescent="0.2">
      <c r="B42" s="1">
        <f>[2]Eingabe!CF8</f>
        <v>6</v>
      </c>
      <c r="C42" s="29" t="s">
        <v>37</v>
      </c>
      <c r="D42" s="21">
        <f>[2]Eingabe!CH8</f>
        <v>59.5</v>
      </c>
      <c r="E42" s="22">
        <f>[2]Eingabe!CI8</f>
        <v>165</v>
      </c>
      <c r="F42" s="23">
        <f>[2]Eingabe!CJ8</f>
        <v>26370</v>
      </c>
      <c r="G42" s="23">
        <f>[2]Eingabe!CK8</f>
        <v>1917.8181818181818</v>
      </c>
      <c r="H42" s="21">
        <f>[2]Eingabe!CL8</f>
        <v>159.81818181818181</v>
      </c>
    </row>
    <row r="43" spans="2:11" ht="13.15" customHeight="1" x14ac:dyDescent="0.2">
      <c r="B43" s="1">
        <f>[2]Eingabe!CF9</f>
        <v>7</v>
      </c>
      <c r="C43" s="29" t="s">
        <v>58</v>
      </c>
      <c r="D43" s="21">
        <f>[2]Eingabe!CH9</f>
        <v>57</v>
      </c>
      <c r="E43" s="22">
        <f>[2]Eingabe!CI9</f>
        <v>168</v>
      </c>
      <c r="F43" s="23">
        <f>[2]Eingabe!CJ9</f>
        <v>26511</v>
      </c>
      <c r="G43" s="23">
        <f>[2]Eingabe!CK9</f>
        <v>1893.6428571428569</v>
      </c>
      <c r="H43" s="21">
        <f>[2]Eingabe!CL9</f>
        <v>157.80357142857142</v>
      </c>
    </row>
    <row r="44" spans="2:11" ht="13.15" customHeight="1" x14ac:dyDescent="0.2">
      <c r="B44" s="1">
        <f>[2]Eingabe!CF10</f>
        <v>8</v>
      </c>
      <c r="C44" s="29" t="s">
        <v>41</v>
      </c>
      <c r="D44" s="21">
        <f>[2]Eingabe!CH10</f>
        <v>53</v>
      </c>
      <c r="E44" s="22">
        <f>[2]Eingabe!CI10</f>
        <v>168</v>
      </c>
      <c r="F44" s="23">
        <f>[2]Eingabe!CJ10</f>
        <v>26315</v>
      </c>
      <c r="G44" s="23">
        <f>[2]Eingabe!CK10</f>
        <v>1879.6428571428571</v>
      </c>
      <c r="H44" s="21">
        <f>[2]Eingabe!CL10</f>
        <v>156.63690476190476</v>
      </c>
      <c r="I44" s="25"/>
    </row>
    <row r="45" spans="2:11" ht="13.35" customHeight="1" x14ac:dyDescent="0.2">
      <c r="B45" s="1">
        <f>[2]Eingabe!CF11</f>
        <v>9</v>
      </c>
      <c r="C45" s="29" t="s">
        <v>39</v>
      </c>
      <c r="D45" s="21">
        <f>[2]Eingabe!CH11</f>
        <v>46</v>
      </c>
      <c r="E45" s="22">
        <f>[2]Eingabe!CI11</f>
        <v>168</v>
      </c>
      <c r="F45" s="23">
        <f>[2]Eingabe!CJ11</f>
        <v>25961</v>
      </c>
      <c r="G45" s="23">
        <f>[2]Eingabe!CK11</f>
        <v>1854.3571428571427</v>
      </c>
      <c r="H45" s="21">
        <f>[2]Eingabe!CL11</f>
        <v>154.5297619047619</v>
      </c>
      <c r="I45" s="25" t="s">
        <v>7</v>
      </c>
    </row>
    <row r="46" spans="2:11" ht="13.35" customHeight="1" x14ac:dyDescent="0.2">
      <c r="B46" s="1">
        <f>[2]Eingabe!CF12</f>
        <v>10</v>
      </c>
      <c r="C46" s="29" t="s">
        <v>104</v>
      </c>
      <c r="D46" s="21">
        <f>[2]Eingabe!CH12</f>
        <v>33.5</v>
      </c>
      <c r="E46" s="22">
        <f>[2]Eingabe!CI12</f>
        <v>168</v>
      </c>
      <c r="F46" s="23">
        <f>[2]Eingabe!CJ12</f>
        <v>25580</v>
      </c>
      <c r="G46" s="23">
        <f>[2]Eingabe!CK12</f>
        <v>1827.1428571428571</v>
      </c>
      <c r="H46" s="21">
        <f>[2]Eingabe!CL12</f>
        <v>152.26190476190476</v>
      </c>
      <c r="I46" s="24" t="s">
        <v>7</v>
      </c>
    </row>
    <row r="47" spans="2:11" ht="21.75" customHeight="1" x14ac:dyDescent="0.2">
      <c r="I47" s="25"/>
    </row>
    <row r="48" spans="2:11" s="4" customFormat="1" ht="22.5" customHeight="1" x14ac:dyDescent="0.2">
      <c r="C48" s="4" t="s">
        <v>12</v>
      </c>
      <c r="D48" s="26" t="s">
        <v>9</v>
      </c>
      <c r="E48" s="16"/>
      <c r="F48" s="35" t="s">
        <v>105</v>
      </c>
      <c r="G48" s="13"/>
      <c r="H48" s="16"/>
      <c r="I48" s="12"/>
    </row>
    <row r="49" spans="2:11" s="4" customFormat="1" ht="7.9" customHeight="1" x14ac:dyDescent="0.2">
      <c r="B49" s="3"/>
      <c r="D49" s="18" t="s">
        <v>2</v>
      </c>
      <c r="E49" s="19" t="s">
        <v>3</v>
      </c>
      <c r="F49" s="20" t="s">
        <v>4</v>
      </c>
      <c r="G49" s="20" t="s">
        <v>5</v>
      </c>
      <c r="H49" s="18" t="s">
        <v>6</v>
      </c>
      <c r="I49" s="12"/>
    </row>
    <row r="50" spans="2:11" s="4" customFormat="1" ht="22.5" customHeight="1" x14ac:dyDescent="0.2">
      <c r="B50" s="31">
        <f>[3]Eingabe!CF3</f>
        <v>1</v>
      </c>
      <c r="C50" s="5" t="s">
        <v>105</v>
      </c>
      <c r="D50" s="30">
        <f>[3]Eingabe!CH3</f>
        <v>125</v>
      </c>
      <c r="E50" s="32">
        <f>[3]Eingabe!CI3</f>
        <v>168</v>
      </c>
      <c r="F50" s="33">
        <f>[3]Eingabe!CJ3</f>
        <v>30642</v>
      </c>
      <c r="G50" s="33">
        <f>[3]Eingabe!CK3</f>
        <v>2188.7142857142858</v>
      </c>
      <c r="H50" s="30">
        <f>[3]Eingabe!CL3</f>
        <v>182.39285714285714</v>
      </c>
      <c r="I50" s="28" t="s">
        <v>10</v>
      </c>
      <c r="J50" s="27"/>
      <c r="K50" s="27"/>
    </row>
    <row r="51" spans="2:11" ht="13.15" customHeight="1" x14ac:dyDescent="0.2">
      <c r="B51" s="1">
        <f>[3]Eingabe!CF4</f>
        <v>2</v>
      </c>
      <c r="C51" s="29" t="s">
        <v>38</v>
      </c>
      <c r="D51" s="21">
        <f>[3]Eingabe!CH4</f>
        <v>119</v>
      </c>
      <c r="E51" s="22">
        <f>[3]Eingabe!CI4</f>
        <v>168</v>
      </c>
      <c r="F51" s="23">
        <f>[3]Eingabe!CJ4</f>
        <v>30231</v>
      </c>
      <c r="G51" s="23">
        <f>[3]Eingabe!CK4</f>
        <v>2159.3571428571431</v>
      </c>
      <c r="H51" s="21">
        <f>[3]Eingabe!CL4</f>
        <v>179.94642857142858</v>
      </c>
    </row>
    <row r="52" spans="2:11" ht="13.15" customHeight="1" x14ac:dyDescent="0.2">
      <c r="B52" s="1">
        <f>[3]Eingabe!CF5</f>
        <v>3</v>
      </c>
      <c r="C52" s="29" t="s">
        <v>43</v>
      </c>
      <c r="D52" s="21">
        <f>[3]Eingabe!CH5</f>
        <v>89</v>
      </c>
      <c r="E52" s="22">
        <f>[3]Eingabe!CI5</f>
        <v>168</v>
      </c>
      <c r="F52" s="23">
        <f>[3]Eingabe!CJ5</f>
        <v>28794</v>
      </c>
      <c r="G52" s="23">
        <f>[3]Eingabe!CK5</f>
        <v>2056.7142857142858</v>
      </c>
      <c r="H52" s="21">
        <f>[3]Eingabe!CL5</f>
        <v>171.39285714285714</v>
      </c>
    </row>
    <row r="53" spans="2:11" ht="13.15" customHeight="1" x14ac:dyDescent="0.2">
      <c r="B53" s="1">
        <f>[3]Eingabe!CF6</f>
        <v>4</v>
      </c>
      <c r="C53" s="29" t="s">
        <v>106</v>
      </c>
      <c r="D53" s="21">
        <f>[3]Eingabe!CH6</f>
        <v>88</v>
      </c>
      <c r="E53" s="22">
        <f>[3]Eingabe!CI6</f>
        <v>168</v>
      </c>
      <c r="F53" s="23">
        <f>[3]Eingabe!CJ6</f>
        <v>28614</v>
      </c>
      <c r="G53" s="23">
        <f>[3]Eingabe!CK6</f>
        <v>2043.8571428571431</v>
      </c>
      <c r="H53" s="21">
        <f>[3]Eingabe!CL6</f>
        <v>170.32142857142858</v>
      </c>
    </row>
    <row r="54" spans="2:11" ht="13.15" customHeight="1" x14ac:dyDescent="0.2">
      <c r="B54" s="1">
        <f>[3]Eingabe!CF7</f>
        <v>5</v>
      </c>
      <c r="C54" s="29" t="s">
        <v>44</v>
      </c>
      <c r="D54" s="21">
        <f>[3]Eingabe!CH7</f>
        <v>82</v>
      </c>
      <c r="E54" s="22">
        <f>[3]Eingabe!CI7</f>
        <v>168</v>
      </c>
      <c r="F54" s="23">
        <f>[3]Eingabe!CJ7</f>
        <v>28458</v>
      </c>
      <c r="G54" s="23">
        <f>[3]Eingabe!CK7</f>
        <v>2032.7142857142858</v>
      </c>
      <c r="H54" s="21">
        <f>[3]Eingabe!CL7</f>
        <v>169.39285714285714</v>
      </c>
    </row>
    <row r="55" spans="2:11" ht="13.15" customHeight="1" x14ac:dyDescent="0.2">
      <c r="B55" s="1">
        <f>[3]Eingabe!CF8</f>
        <v>6</v>
      </c>
      <c r="C55" s="29" t="s">
        <v>42</v>
      </c>
      <c r="D55" s="21">
        <f>[3]Eingabe!CH8</f>
        <v>78</v>
      </c>
      <c r="E55" s="22">
        <f>[3]Eingabe!CI8</f>
        <v>168</v>
      </c>
      <c r="F55" s="23">
        <f>[3]Eingabe!CJ8</f>
        <v>28548</v>
      </c>
      <c r="G55" s="23">
        <f>[3]Eingabe!CK8</f>
        <v>2039.1428571428569</v>
      </c>
      <c r="H55" s="21">
        <f>[3]Eingabe!CL8</f>
        <v>169.92857142857142</v>
      </c>
    </row>
    <row r="56" spans="2:11" ht="13.15" customHeight="1" x14ac:dyDescent="0.2">
      <c r="B56" s="1">
        <f>[3]Eingabe!CF9</f>
        <v>7</v>
      </c>
      <c r="C56" s="29" t="s">
        <v>107</v>
      </c>
      <c r="D56" s="21">
        <f>[3]Eingabe!CH9</f>
        <v>56</v>
      </c>
      <c r="E56" s="22">
        <f>[3]Eingabe!CI9</f>
        <v>168</v>
      </c>
      <c r="F56" s="23">
        <f>[3]Eingabe!CJ9</f>
        <v>27174</v>
      </c>
      <c r="G56" s="23">
        <f>[3]Eingabe!CK9</f>
        <v>1941</v>
      </c>
      <c r="H56" s="21">
        <f>[3]Eingabe!CL9</f>
        <v>161.75</v>
      </c>
    </row>
    <row r="57" spans="2:11" ht="13.15" customHeight="1" x14ac:dyDescent="0.2">
      <c r="B57" s="1">
        <f>[3]Eingabe!CF10</f>
        <v>8</v>
      </c>
      <c r="C57" s="29" t="s">
        <v>62</v>
      </c>
      <c r="D57" s="21">
        <f>[3]Eingabe!CH10</f>
        <v>49.5</v>
      </c>
      <c r="E57" s="22">
        <f>[3]Eingabe!CI10</f>
        <v>162</v>
      </c>
      <c r="F57" s="23">
        <f>[3]Eingabe!CJ10</f>
        <v>26365</v>
      </c>
      <c r="G57" s="23">
        <f>[3]Eingabe!CK10</f>
        <v>1952.962962962963</v>
      </c>
      <c r="H57" s="21">
        <f>[3]Eingabe!CL10</f>
        <v>162.74691358024691</v>
      </c>
    </row>
    <row r="58" spans="2:11" ht="13.15" customHeight="1" x14ac:dyDescent="0.2">
      <c r="B58" s="1">
        <f>[3]Eingabe!CF11</f>
        <v>9</v>
      </c>
      <c r="C58" s="29" t="s">
        <v>108</v>
      </c>
      <c r="D58" s="21">
        <f>[3]Eingabe!CH11</f>
        <v>46.5</v>
      </c>
      <c r="E58" s="22">
        <f>[3]Eingabe!CI11</f>
        <v>165</v>
      </c>
      <c r="F58" s="23">
        <f>[3]Eingabe!CJ11</f>
        <v>26663</v>
      </c>
      <c r="G58" s="23">
        <f>[3]Eingabe!CK11</f>
        <v>1939.1272727272726</v>
      </c>
      <c r="H58" s="21">
        <f>[3]Eingabe!CL11</f>
        <v>161.59393939393939</v>
      </c>
      <c r="I58" s="24" t="s">
        <v>7</v>
      </c>
    </row>
    <row r="59" spans="2:11" ht="13.15" customHeight="1" x14ac:dyDescent="0.2">
      <c r="B59" s="1">
        <f>[3]Eingabe!CF12</f>
        <v>10</v>
      </c>
      <c r="C59" s="29" t="s">
        <v>45</v>
      </c>
      <c r="D59" s="21">
        <f>[3]Eingabe!CH12</f>
        <v>37</v>
      </c>
      <c r="E59" s="22">
        <f>[3]Eingabe!CI12</f>
        <v>165</v>
      </c>
      <c r="F59" s="23">
        <f>[3]Eingabe!CJ12</f>
        <v>26087</v>
      </c>
      <c r="G59" s="23">
        <f>[3]Eingabe!CK12</f>
        <v>1897.2363636363634</v>
      </c>
      <c r="H59" s="21">
        <f>[3]Eingabe!CL12</f>
        <v>158.10303030303029</v>
      </c>
      <c r="I59" s="24" t="s">
        <v>7</v>
      </c>
    </row>
    <row r="60" spans="2:11" ht="21.75" customHeight="1" x14ac:dyDescent="0.2">
      <c r="B60" s="1" t="str">
        <f>[9]Eingabe!CF14</f>
        <v xml:space="preserve"> </v>
      </c>
      <c r="C60" t="str">
        <f>[9]Eingabe!CG14</f>
        <v/>
      </c>
      <c r="D60" s="21" t="str">
        <f>[9]Eingabe!CH14</f>
        <v/>
      </c>
      <c r="E60" s="22" t="str">
        <f>[9]Eingabe!CI14</f>
        <v/>
      </c>
      <c r="F60" s="23" t="str">
        <f>[9]Eingabe!CJ14</f>
        <v/>
      </c>
      <c r="G60" s="23" t="str">
        <f>[9]Eingabe!CK14</f>
        <v/>
      </c>
      <c r="H60" s="21" t="str">
        <f>[9]Eingabe!CL14</f>
        <v/>
      </c>
      <c r="I60" s="25"/>
    </row>
    <row r="61" spans="2:11" s="4" customFormat="1" ht="22.5" customHeight="1" x14ac:dyDescent="0.2">
      <c r="C61" s="4" t="s">
        <v>13</v>
      </c>
      <c r="D61" s="26" t="s">
        <v>9</v>
      </c>
      <c r="E61" s="16"/>
      <c r="F61" s="35" t="s">
        <v>49</v>
      </c>
      <c r="G61" s="13"/>
      <c r="H61" s="16"/>
      <c r="I61" s="12"/>
    </row>
    <row r="62" spans="2:11" s="4" customFormat="1" ht="7.9" customHeight="1" x14ac:dyDescent="0.2">
      <c r="B62" s="3"/>
      <c r="D62" s="18" t="s">
        <v>2</v>
      </c>
      <c r="E62" s="19" t="s">
        <v>3</v>
      </c>
      <c r="F62" s="20" t="s">
        <v>4</v>
      </c>
      <c r="G62" s="20" t="s">
        <v>5</v>
      </c>
      <c r="H62" s="18" t="s">
        <v>6</v>
      </c>
      <c r="I62" s="12"/>
    </row>
    <row r="63" spans="2:11" s="4" customFormat="1" ht="22.5" customHeight="1" x14ac:dyDescent="0.2">
      <c r="B63" s="31">
        <f>[4]Eingabe!CF3</f>
        <v>1</v>
      </c>
      <c r="C63" s="5" t="s">
        <v>49</v>
      </c>
      <c r="D63" s="30">
        <f>[4]Eingabe!CH3</f>
        <v>81</v>
      </c>
      <c r="E63" s="32">
        <f>[4]Eingabe!CI3</f>
        <v>168</v>
      </c>
      <c r="F63" s="33">
        <f>[4]Eingabe!CJ3</f>
        <v>25638</v>
      </c>
      <c r="G63" s="33">
        <f>[4]Eingabe!CK3</f>
        <v>1831.2857142857142</v>
      </c>
      <c r="H63" s="30">
        <f>[4]Eingabe!CL3</f>
        <v>152.60714285714286</v>
      </c>
      <c r="I63" s="28" t="s">
        <v>10</v>
      </c>
      <c r="J63" s="27"/>
      <c r="K63" s="27"/>
    </row>
    <row r="64" spans="2:11" ht="13.15" customHeight="1" x14ac:dyDescent="0.2">
      <c r="B64" s="1">
        <f>[4]Eingabe!CF4</f>
        <v>2</v>
      </c>
      <c r="C64" s="29" t="s">
        <v>50</v>
      </c>
      <c r="D64" s="21">
        <f>[4]Eingabe!CH4</f>
        <v>76</v>
      </c>
      <c r="E64" s="22">
        <f>[4]Eingabe!CI4</f>
        <v>168</v>
      </c>
      <c r="F64" s="23">
        <f>[4]Eingabe!CJ4</f>
        <v>25413</v>
      </c>
      <c r="G64" s="23">
        <f>[4]Eingabe!CK4</f>
        <v>1815.2142857142858</v>
      </c>
      <c r="H64" s="21">
        <f>[4]Eingabe!CL4</f>
        <v>151.26785714285714</v>
      </c>
      <c r="I64" s="24" t="s">
        <v>10</v>
      </c>
    </row>
    <row r="65" spans="2:11" ht="13.15" customHeight="1" x14ac:dyDescent="0.2">
      <c r="B65" s="1">
        <f>[4]Eingabe!CF5</f>
        <v>3</v>
      </c>
      <c r="C65" s="29" t="s">
        <v>53</v>
      </c>
      <c r="D65" s="21">
        <f>[4]Eingabe!CH5</f>
        <v>76</v>
      </c>
      <c r="E65" s="22">
        <f>[4]Eingabe!CI5</f>
        <v>168</v>
      </c>
      <c r="F65" s="23">
        <f>[4]Eingabe!CJ5</f>
        <v>25406</v>
      </c>
      <c r="G65" s="23">
        <f>[4]Eingabe!CK5</f>
        <v>1814.7142857142858</v>
      </c>
      <c r="H65" s="21">
        <f>[4]Eingabe!CL5</f>
        <v>151.22619047619048</v>
      </c>
    </row>
    <row r="66" spans="2:11" ht="13.15" customHeight="1" x14ac:dyDescent="0.2">
      <c r="B66" s="1">
        <f>[4]Eingabe!CF6</f>
        <v>4</v>
      </c>
      <c r="C66" s="29" t="s">
        <v>40</v>
      </c>
      <c r="D66" s="21">
        <f>[4]Eingabe!CH6</f>
        <v>73</v>
      </c>
      <c r="E66" s="22">
        <f>[4]Eingabe!CI6</f>
        <v>165</v>
      </c>
      <c r="F66" s="23">
        <f>[4]Eingabe!CJ6</f>
        <v>25050</v>
      </c>
      <c r="G66" s="23">
        <f>[4]Eingabe!CK6</f>
        <v>1821.8181818181818</v>
      </c>
      <c r="H66" s="21">
        <f>[4]Eingabe!CL6</f>
        <v>151.81818181818181</v>
      </c>
    </row>
    <row r="67" spans="2:11" ht="13.15" customHeight="1" x14ac:dyDescent="0.2">
      <c r="B67" s="1">
        <f>[4]Eingabe!CF7</f>
        <v>5</v>
      </c>
      <c r="C67" s="29" t="s">
        <v>109</v>
      </c>
      <c r="D67" s="21">
        <f>[4]Eingabe!CH7</f>
        <v>68</v>
      </c>
      <c r="E67" s="22">
        <f>[4]Eingabe!CI7</f>
        <v>168</v>
      </c>
      <c r="F67" s="23">
        <f>[4]Eingabe!CJ7</f>
        <v>25072</v>
      </c>
      <c r="G67" s="23">
        <f>[4]Eingabe!CK7</f>
        <v>1790.8571428571429</v>
      </c>
      <c r="H67" s="21">
        <f>[4]Eingabe!CL7</f>
        <v>149.23809523809524</v>
      </c>
    </row>
    <row r="68" spans="2:11" ht="13.15" customHeight="1" x14ac:dyDescent="0.2">
      <c r="B68" s="1">
        <f>[4]Eingabe!CF8</f>
        <v>6</v>
      </c>
      <c r="C68" s="29" t="s">
        <v>68</v>
      </c>
      <c r="D68" s="21">
        <f>[4]Eingabe!CH8</f>
        <v>54</v>
      </c>
      <c r="E68" s="22">
        <f>[4]Eingabe!CI8</f>
        <v>168</v>
      </c>
      <c r="F68" s="23">
        <f>[4]Eingabe!CJ8</f>
        <v>24479</v>
      </c>
      <c r="G68" s="23">
        <f>[4]Eingabe!CK8</f>
        <v>1748.5</v>
      </c>
      <c r="H68" s="21">
        <f>[4]Eingabe!CL8</f>
        <v>145.70833333333334</v>
      </c>
    </row>
    <row r="69" spans="2:11" ht="13.15" customHeight="1" x14ac:dyDescent="0.2">
      <c r="B69" s="1">
        <f>[4]Eingabe!CF9</f>
        <v>7</v>
      </c>
      <c r="C69" s="29" t="s">
        <v>110</v>
      </c>
      <c r="D69" s="21">
        <f>[4]Eingabe!CH9</f>
        <v>52</v>
      </c>
      <c r="E69" s="22">
        <f>[4]Eingabe!CI9</f>
        <v>168</v>
      </c>
      <c r="F69" s="23">
        <f>[4]Eingabe!CJ9</f>
        <v>24403</v>
      </c>
      <c r="G69" s="23">
        <f>[4]Eingabe!CK9</f>
        <v>1743.0714285714284</v>
      </c>
      <c r="H69" s="21">
        <f>[4]Eingabe!CL9</f>
        <v>145.25595238095238</v>
      </c>
    </row>
    <row r="70" spans="2:11" ht="13.15" customHeight="1" x14ac:dyDescent="0.2">
      <c r="B70" s="1">
        <f>[4]Eingabe!CF10</f>
        <v>8</v>
      </c>
      <c r="C70" s="29" t="s">
        <v>32</v>
      </c>
      <c r="D70" s="21">
        <f>[4]Eingabe!CH10</f>
        <v>22</v>
      </c>
      <c r="E70" s="22">
        <f>[4]Eingabe!CI10</f>
        <v>129</v>
      </c>
      <c r="F70" s="23">
        <f>[4]Eingabe!CJ10</f>
        <v>18140</v>
      </c>
      <c r="G70" s="23">
        <f>[4]Eingabe!CK10</f>
        <v>1687.4418604651164</v>
      </c>
      <c r="H70" s="21">
        <f>[4]Eingabe!CL10</f>
        <v>140.62015503875969</v>
      </c>
      <c r="I70" s="25" t="s">
        <v>7</v>
      </c>
    </row>
    <row r="71" spans="2:11" ht="21.75" customHeight="1" x14ac:dyDescent="0.2">
      <c r="I71" s="25"/>
    </row>
    <row r="72" spans="2:11" s="4" customFormat="1" ht="22.5" customHeight="1" x14ac:dyDescent="0.2">
      <c r="C72" s="4" t="s">
        <v>14</v>
      </c>
      <c r="D72" s="26" t="s">
        <v>9</v>
      </c>
      <c r="E72" s="16"/>
      <c r="F72" s="35" t="s">
        <v>57</v>
      </c>
      <c r="G72" s="13"/>
      <c r="H72" s="16"/>
      <c r="I72" s="12"/>
    </row>
    <row r="73" spans="2:11" s="4" customFormat="1" ht="7.9" customHeight="1" x14ac:dyDescent="0.2">
      <c r="B73" s="3"/>
      <c r="D73" s="18" t="s">
        <v>2</v>
      </c>
      <c r="E73" s="19" t="s">
        <v>3</v>
      </c>
      <c r="F73" s="20" t="s">
        <v>4</v>
      </c>
      <c r="G73" s="20" t="s">
        <v>5</v>
      </c>
      <c r="H73" s="18" t="s">
        <v>6</v>
      </c>
      <c r="I73" s="12"/>
    </row>
    <row r="74" spans="2:11" s="4" customFormat="1" ht="22.5" customHeight="1" x14ac:dyDescent="0.2">
      <c r="B74" s="31">
        <f>[6]Eingabe!CF3</f>
        <v>1</v>
      </c>
      <c r="C74" s="5" t="s">
        <v>57</v>
      </c>
      <c r="D74" s="30">
        <f>[6]Eingabe!CH3</f>
        <v>113</v>
      </c>
      <c r="E74" s="32">
        <f>[6]Eingabe!CI3</f>
        <v>168</v>
      </c>
      <c r="F74" s="33">
        <f>[6]Eingabe!CJ3</f>
        <v>26326</v>
      </c>
      <c r="G74" s="33">
        <f>[6]Eingabe!CK3</f>
        <v>1880.4285714285716</v>
      </c>
      <c r="H74" s="30">
        <f>[6]Eingabe!CL3</f>
        <v>156.70238095238096</v>
      </c>
      <c r="I74" s="28" t="s">
        <v>10</v>
      </c>
      <c r="J74" s="27"/>
      <c r="K74" s="27"/>
    </row>
    <row r="75" spans="2:11" ht="13.15" customHeight="1" x14ac:dyDescent="0.2">
      <c r="B75" s="1">
        <f>[6]Eingabe!CF4</f>
        <v>2</v>
      </c>
      <c r="C75" s="29" t="s">
        <v>111</v>
      </c>
      <c r="D75" s="21">
        <f>[6]Eingabe!CH4</f>
        <v>109</v>
      </c>
      <c r="E75" s="22">
        <f>[6]Eingabe!CI4</f>
        <v>168</v>
      </c>
      <c r="F75" s="23">
        <f>[6]Eingabe!CJ4</f>
        <v>25786</v>
      </c>
      <c r="G75" s="23">
        <f>[6]Eingabe!CK4</f>
        <v>1841.8571428571429</v>
      </c>
      <c r="H75" s="21">
        <f>[6]Eingabe!CL4</f>
        <v>153.48809523809524</v>
      </c>
      <c r="I75" s="25" t="s">
        <v>10</v>
      </c>
    </row>
    <row r="76" spans="2:11" ht="13.15" customHeight="1" x14ac:dyDescent="0.2">
      <c r="B76" s="1">
        <f>[6]Eingabe!CF5</f>
        <v>3</v>
      </c>
      <c r="C76" s="29" t="s">
        <v>112</v>
      </c>
      <c r="D76" s="21">
        <f>[6]Eingabe!CH5</f>
        <v>99</v>
      </c>
      <c r="E76" s="22">
        <f>[6]Eingabe!CI5</f>
        <v>165</v>
      </c>
      <c r="F76" s="23">
        <f>[6]Eingabe!CJ5</f>
        <v>25705</v>
      </c>
      <c r="G76" s="23">
        <f>[6]Eingabe!CK5</f>
        <v>1869.4545454545455</v>
      </c>
      <c r="H76" s="21">
        <f>[6]Eingabe!CL5</f>
        <v>155.78787878787878</v>
      </c>
    </row>
    <row r="77" spans="2:11" ht="13.15" customHeight="1" x14ac:dyDescent="0.2">
      <c r="B77" s="1">
        <f>[6]Eingabe!CF6</f>
        <v>4</v>
      </c>
      <c r="C77" s="29" t="s">
        <v>48</v>
      </c>
      <c r="D77" s="21">
        <f>[6]Eingabe!CH6</f>
        <v>95</v>
      </c>
      <c r="E77" s="22">
        <f>[6]Eingabe!CI6</f>
        <v>168</v>
      </c>
      <c r="F77" s="23">
        <f>[6]Eingabe!CJ6</f>
        <v>25567</v>
      </c>
      <c r="G77" s="23">
        <f>[6]Eingabe!CK6</f>
        <v>1826.2142857142856</v>
      </c>
      <c r="H77" s="21">
        <f>[6]Eingabe!CL6</f>
        <v>152.1845238095238</v>
      </c>
    </row>
    <row r="78" spans="2:11" ht="13.15" customHeight="1" x14ac:dyDescent="0.2">
      <c r="B78" s="1">
        <f>[6]Eingabe!CF7</f>
        <v>5</v>
      </c>
      <c r="C78" s="29" t="s">
        <v>113</v>
      </c>
      <c r="D78" s="21">
        <f>[6]Eingabe!CH7</f>
        <v>90</v>
      </c>
      <c r="E78" s="22">
        <f>[6]Eingabe!CI7</f>
        <v>168</v>
      </c>
      <c r="F78" s="23">
        <f>[6]Eingabe!CJ7</f>
        <v>25354</v>
      </c>
      <c r="G78" s="23">
        <f>[6]Eingabe!CK7</f>
        <v>1811</v>
      </c>
      <c r="H78" s="21">
        <f>[6]Eingabe!CL7</f>
        <v>150.91666666666666</v>
      </c>
    </row>
    <row r="79" spans="2:11" ht="13.15" customHeight="1" x14ac:dyDescent="0.2">
      <c r="B79" s="1">
        <f>[6]Eingabe!CF8</f>
        <v>6</v>
      </c>
      <c r="C79" s="29" t="s">
        <v>51</v>
      </c>
      <c r="D79" s="21">
        <f>[6]Eingabe!CH8</f>
        <v>73</v>
      </c>
      <c r="E79" s="22">
        <f>[6]Eingabe!CI8</f>
        <v>165</v>
      </c>
      <c r="F79" s="23">
        <f>[6]Eingabe!CJ8</f>
        <v>24447</v>
      </c>
      <c r="G79" s="23">
        <f>[6]Eingabe!CK8</f>
        <v>1777.9636363636364</v>
      </c>
      <c r="H79" s="21">
        <f>[6]Eingabe!CL8</f>
        <v>148.16363636363636</v>
      </c>
    </row>
    <row r="80" spans="2:11" ht="13.15" customHeight="1" x14ac:dyDescent="0.2">
      <c r="B80" s="1">
        <f>[6]Eingabe!CF9</f>
        <v>7</v>
      </c>
      <c r="C80" s="29" t="s">
        <v>61</v>
      </c>
      <c r="D80" s="21">
        <f>[6]Eingabe!CH9</f>
        <v>62</v>
      </c>
      <c r="E80" s="22">
        <f>[6]Eingabe!CI9</f>
        <v>168</v>
      </c>
      <c r="F80" s="23">
        <f>[6]Eingabe!CJ9</f>
        <v>24443</v>
      </c>
      <c r="G80" s="23">
        <f>[6]Eingabe!CK9</f>
        <v>1745.9285714285716</v>
      </c>
      <c r="H80" s="21">
        <f>[6]Eingabe!CL9</f>
        <v>145.49404761904762</v>
      </c>
    </row>
    <row r="81" spans="2:11" ht="13.15" customHeight="1" x14ac:dyDescent="0.2">
      <c r="B81" s="1">
        <f>[6]Eingabe!CF10</f>
        <v>8</v>
      </c>
      <c r="C81" s="29" t="s">
        <v>59</v>
      </c>
      <c r="D81" s="21">
        <f>[6]Eingabe!CH10</f>
        <v>59</v>
      </c>
      <c r="E81" s="22">
        <f>[6]Eingabe!CI10</f>
        <v>168</v>
      </c>
      <c r="F81" s="23">
        <f>[6]Eingabe!CJ10</f>
        <v>23740</v>
      </c>
      <c r="G81" s="23">
        <f>[6]Eingabe!CK10</f>
        <v>1695.7142857142856</v>
      </c>
      <c r="H81" s="21">
        <f>[6]Eingabe!CL10</f>
        <v>141.3095238095238</v>
      </c>
    </row>
    <row r="82" spans="2:11" ht="13.15" customHeight="1" x14ac:dyDescent="0.2">
      <c r="B82" s="1">
        <f>[6]Eingabe!CF11</f>
        <v>9</v>
      </c>
      <c r="C82" s="29" t="s">
        <v>78</v>
      </c>
      <c r="D82" s="21">
        <f>[6]Eingabe!CH11</f>
        <v>50</v>
      </c>
      <c r="E82" s="22">
        <f>[6]Eingabe!CI11</f>
        <v>168</v>
      </c>
      <c r="F82" s="23">
        <f>[6]Eingabe!CJ11</f>
        <v>23852</v>
      </c>
      <c r="G82" s="23">
        <f>[6]Eingabe!CK11</f>
        <v>1703.7142857142858</v>
      </c>
      <c r="H82" s="21">
        <f>[6]Eingabe!CL11</f>
        <v>141.97619047619048</v>
      </c>
      <c r="I82" s="25" t="s">
        <v>7</v>
      </c>
    </row>
    <row r="83" spans="2:11" ht="13.15" customHeight="1" x14ac:dyDescent="0.2">
      <c r="B83" s="1">
        <f>[6]Eingabe!CF12</f>
        <v>10</v>
      </c>
      <c r="C83" s="29" t="s">
        <v>60</v>
      </c>
      <c r="D83" s="21">
        <f>[6]Eingabe!CH12</f>
        <v>20</v>
      </c>
      <c r="E83" s="22">
        <f>[6]Eingabe!CI12</f>
        <v>162</v>
      </c>
      <c r="F83" s="23">
        <f>[6]Eingabe!CJ12</f>
        <v>20467</v>
      </c>
      <c r="G83" s="23">
        <f>[6]Eingabe!CK12</f>
        <v>1516.0740740740741</v>
      </c>
      <c r="H83" s="21">
        <f>[6]Eingabe!CL12</f>
        <v>126.33950617283951</v>
      </c>
      <c r="I83" s="25" t="s">
        <v>7</v>
      </c>
    </row>
    <row r="84" spans="2:11" ht="21.75" customHeight="1" x14ac:dyDescent="0.2">
      <c r="B84" s="1" t="str">
        <f>[6]Eingabe!CF13</f>
        <v xml:space="preserve"> </v>
      </c>
      <c r="C84" t="str">
        <f>[6]Eingabe!CG13</f>
        <v/>
      </c>
      <c r="D84" s="21" t="str">
        <f>[6]Eingabe!CH13</f>
        <v/>
      </c>
      <c r="E84" s="22" t="str">
        <f>[6]Eingabe!CI13</f>
        <v/>
      </c>
      <c r="F84" s="23" t="str">
        <f>[6]Eingabe!CJ13</f>
        <v/>
      </c>
      <c r="G84" s="23" t="str">
        <f>[6]Eingabe!CK13</f>
        <v/>
      </c>
      <c r="H84" s="21" t="str">
        <f>[6]Eingabe!CL13</f>
        <v/>
      </c>
      <c r="I84" s="25"/>
    </row>
    <row r="85" spans="2:11" s="4" customFormat="1" ht="22.5" customHeight="1" x14ac:dyDescent="0.2">
      <c r="C85" s="4" t="s">
        <v>15</v>
      </c>
      <c r="D85" s="26" t="s">
        <v>9</v>
      </c>
      <c r="E85" s="16"/>
      <c r="F85" s="35" t="s">
        <v>132</v>
      </c>
      <c r="G85" s="13"/>
      <c r="H85" s="16"/>
      <c r="I85" s="12"/>
    </row>
    <row r="86" spans="2:11" s="4" customFormat="1" ht="7.9" customHeight="1" x14ac:dyDescent="0.2">
      <c r="B86" s="3"/>
      <c r="D86" s="18" t="s">
        <v>2</v>
      </c>
      <c r="E86" s="19" t="s">
        <v>3</v>
      </c>
      <c r="F86" s="20" t="s">
        <v>4</v>
      </c>
      <c r="G86" s="20" t="s">
        <v>5</v>
      </c>
      <c r="H86" s="18" t="s">
        <v>6</v>
      </c>
      <c r="I86" s="12"/>
    </row>
    <row r="87" spans="2:11" s="4" customFormat="1" ht="22.5" customHeight="1" x14ac:dyDescent="0.2">
      <c r="B87" s="31">
        <f>[5]Eingabe!CF3</f>
        <v>1</v>
      </c>
      <c r="C87" s="5" t="s">
        <v>83</v>
      </c>
      <c r="D87" s="30">
        <f>[5]Eingabe!CH3</f>
        <v>124</v>
      </c>
      <c r="E87" s="32">
        <f>[5]Eingabe!CI3</f>
        <v>168</v>
      </c>
      <c r="F87" s="33">
        <f>[5]Eingabe!CJ3</f>
        <v>26942</v>
      </c>
      <c r="G87" s="33">
        <f>[5]Eingabe!CK3</f>
        <v>1924.4285714285716</v>
      </c>
      <c r="H87" s="30">
        <f>[5]Eingabe!CL3</f>
        <v>160.36904761904762</v>
      </c>
      <c r="I87" s="28" t="s">
        <v>10</v>
      </c>
      <c r="J87" s="27"/>
      <c r="K87" s="27"/>
    </row>
    <row r="88" spans="2:11" ht="13.15" customHeight="1" x14ac:dyDescent="0.2">
      <c r="B88" s="1">
        <f>[5]Eingabe!CF4</f>
        <v>2</v>
      </c>
      <c r="C88" s="29" t="s">
        <v>46</v>
      </c>
      <c r="D88" s="21">
        <f>[5]Eingabe!CH4</f>
        <v>108</v>
      </c>
      <c r="E88" s="22">
        <f>[5]Eingabe!CI4</f>
        <v>168</v>
      </c>
      <c r="F88" s="23">
        <f>[5]Eingabe!CJ4</f>
        <v>26264</v>
      </c>
      <c r="G88" s="23">
        <f>[5]Eingabe!CK4</f>
        <v>1876</v>
      </c>
      <c r="H88" s="21">
        <f>[5]Eingabe!CL4</f>
        <v>156.33333333333334</v>
      </c>
      <c r="I88" s="25" t="s">
        <v>10</v>
      </c>
    </row>
    <row r="89" spans="2:11" ht="13.15" customHeight="1" x14ac:dyDescent="0.2">
      <c r="B89" s="1">
        <f>[5]Eingabe!CF5</f>
        <v>3</v>
      </c>
      <c r="C89" s="29" t="s">
        <v>63</v>
      </c>
      <c r="D89" s="21">
        <f>[5]Eingabe!CH5</f>
        <v>106</v>
      </c>
      <c r="E89" s="22">
        <f>[5]Eingabe!CI5</f>
        <v>168</v>
      </c>
      <c r="F89" s="23">
        <f>[5]Eingabe!CJ5</f>
        <v>26415</v>
      </c>
      <c r="G89" s="23">
        <f>[5]Eingabe!CK5</f>
        <v>1886.7857142857142</v>
      </c>
      <c r="H89" s="21">
        <f>[5]Eingabe!CL5</f>
        <v>157.23214285714286</v>
      </c>
    </row>
    <row r="90" spans="2:11" ht="13.15" customHeight="1" x14ac:dyDescent="0.2">
      <c r="B90" s="1">
        <f>[5]Eingabe!CF6</f>
        <v>4</v>
      </c>
      <c r="C90" s="29" t="s">
        <v>64</v>
      </c>
      <c r="D90" s="21">
        <f>[5]Eingabe!CH6</f>
        <v>87</v>
      </c>
      <c r="E90" s="22">
        <f>[5]Eingabe!CI6</f>
        <v>168</v>
      </c>
      <c r="F90" s="23">
        <f>[5]Eingabe!CJ6</f>
        <v>25349</v>
      </c>
      <c r="G90" s="23">
        <f>[5]Eingabe!CK6</f>
        <v>1810.6428571428571</v>
      </c>
      <c r="H90" s="21">
        <f>[5]Eingabe!CL6</f>
        <v>150.88690476190476</v>
      </c>
    </row>
    <row r="91" spans="2:11" ht="13.15" customHeight="1" x14ac:dyDescent="0.2">
      <c r="B91" s="1">
        <f>[5]Eingabe!CF7</f>
        <v>5</v>
      </c>
      <c r="C91" s="29" t="s">
        <v>114</v>
      </c>
      <c r="D91" s="21">
        <f>[5]Eingabe!CH7</f>
        <v>84</v>
      </c>
      <c r="E91" s="22">
        <f>[5]Eingabe!CI7</f>
        <v>168</v>
      </c>
      <c r="F91" s="23">
        <f>[5]Eingabe!CJ7</f>
        <v>25372</v>
      </c>
      <c r="G91" s="23">
        <f>[5]Eingabe!CK7</f>
        <v>1812.2857142857142</v>
      </c>
      <c r="H91" s="21">
        <f>[5]Eingabe!CL7</f>
        <v>151.02380952380952</v>
      </c>
    </row>
    <row r="92" spans="2:11" ht="13.15" customHeight="1" x14ac:dyDescent="0.2">
      <c r="B92" s="1">
        <f>[5]Eingabe!CF8</f>
        <v>6</v>
      </c>
      <c r="C92" s="29" t="s">
        <v>115</v>
      </c>
      <c r="D92" s="21">
        <f>[5]Eingabe!CH8</f>
        <v>84</v>
      </c>
      <c r="E92" s="22">
        <f>[5]Eingabe!CI8</f>
        <v>168</v>
      </c>
      <c r="F92" s="23">
        <f>[5]Eingabe!CJ8</f>
        <v>25168</v>
      </c>
      <c r="G92" s="23">
        <f>[5]Eingabe!CK8</f>
        <v>1797.7142857142856</v>
      </c>
      <c r="H92" s="21">
        <f>[5]Eingabe!CL8</f>
        <v>149.8095238095238</v>
      </c>
    </row>
    <row r="93" spans="2:11" ht="13.15" customHeight="1" x14ac:dyDescent="0.2">
      <c r="B93" s="1">
        <f>[5]Eingabe!CF9</f>
        <v>7</v>
      </c>
      <c r="C93" s="29" t="s">
        <v>116</v>
      </c>
      <c r="D93" s="21">
        <f>[5]Eingabe!CH9</f>
        <v>71</v>
      </c>
      <c r="E93" s="22">
        <f>[5]Eingabe!CI9</f>
        <v>168</v>
      </c>
      <c r="F93" s="23">
        <f>[5]Eingabe!CJ9</f>
        <v>24697</v>
      </c>
      <c r="G93" s="23">
        <f>[5]Eingabe!CK9</f>
        <v>1764.0714285714284</v>
      </c>
      <c r="H93" s="21">
        <f>[5]Eingabe!CL9</f>
        <v>147.00595238095238</v>
      </c>
    </row>
    <row r="94" spans="2:11" ht="13.15" customHeight="1" x14ac:dyDescent="0.2">
      <c r="B94" s="1">
        <f>[5]Eingabe!CF10</f>
        <v>8</v>
      </c>
      <c r="C94" s="29" t="s">
        <v>66</v>
      </c>
      <c r="D94" s="21">
        <f>[5]Eingabe!CH10</f>
        <v>40</v>
      </c>
      <c r="E94" s="22">
        <f>[5]Eingabe!CI10</f>
        <v>138</v>
      </c>
      <c r="F94" s="23">
        <f>[5]Eingabe!CJ10</f>
        <v>19745</v>
      </c>
      <c r="G94" s="23">
        <f>[5]Eingabe!CK10</f>
        <v>1716.9565217391305</v>
      </c>
      <c r="H94" s="21">
        <f>[5]Eingabe!CL10</f>
        <v>143.07971014492753</v>
      </c>
    </row>
    <row r="95" spans="2:11" ht="13.15" customHeight="1" x14ac:dyDescent="0.2">
      <c r="B95" s="1">
        <f>[5]Eingabe!CF11</f>
        <v>9</v>
      </c>
      <c r="C95" s="29" t="s">
        <v>47</v>
      </c>
      <c r="D95" s="21">
        <f>[5]Eingabe!CH11</f>
        <v>36</v>
      </c>
      <c r="E95" s="22">
        <f>[5]Eingabe!CI11</f>
        <v>168</v>
      </c>
      <c r="F95" s="23">
        <f>[5]Eingabe!CJ11</f>
        <v>22691</v>
      </c>
      <c r="G95" s="23">
        <f>[5]Eingabe!CK11</f>
        <v>1620.7857142857144</v>
      </c>
      <c r="H95" s="21">
        <f>[5]Eingabe!CL11</f>
        <v>135.0654761904762</v>
      </c>
      <c r="I95" s="25" t="s">
        <v>7</v>
      </c>
    </row>
    <row r="96" spans="2:11" ht="12.75" customHeight="1" x14ac:dyDescent="0.2">
      <c r="B96" s="1">
        <f>[5]Eingabe!CF12</f>
        <v>10</v>
      </c>
      <c r="C96" s="29" t="s">
        <v>65</v>
      </c>
      <c r="D96" s="21">
        <f>[5]Eingabe!CH12</f>
        <v>27</v>
      </c>
      <c r="E96" s="22">
        <f>[5]Eingabe!CI12</f>
        <v>155</v>
      </c>
      <c r="F96" s="23">
        <f>[5]Eingabe!CJ12</f>
        <v>19753</v>
      </c>
      <c r="G96" s="23">
        <f>[5]Eingabe!CK12</f>
        <v>1529.2645161290322</v>
      </c>
      <c r="H96" s="21">
        <f>[5]Eingabe!CL12</f>
        <v>127.43870967741935</v>
      </c>
      <c r="I96" s="24" t="s">
        <v>7</v>
      </c>
    </row>
    <row r="97" spans="2:11" ht="21.75" customHeight="1" x14ac:dyDescent="0.2">
      <c r="I97" s="25"/>
    </row>
    <row r="98" spans="2:11" s="4" customFormat="1" ht="22.5" customHeight="1" x14ac:dyDescent="0.2">
      <c r="C98" s="4" t="s">
        <v>16</v>
      </c>
      <c r="D98" s="26" t="s">
        <v>9</v>
      </c>
      <c r="E98" s="16"/>
      <c r="F98" s="35" t="s">
        <v>117</v>
      </c>
      <c r="G98" s="13"/>
      <c r="H98" s="16"/>
      <c r="I98" s="12"/>
    </row>
    <row r="99" spans="2:11" s="4" customFormat="1" ht="7.9" customHeight="1" x14ac:dyDescent="0.2">
      <c r="B99" s="3"/>
      <c r="D99" s="18" t="s">
        <v>2</v>
      </c>
      <c r="E99" s="19" t="s">
        <v>3</v>
      </c>
      <c r="F99" s="20" t="s">
        <v>4</v>
      </c>
      <c r="G99" s="20" t="s">
        <v>5</v>
      </c>
      <c r="H99" s="18" t="s">
        <v>6</v>
      </c>
      <c r="I99" s="12"/>
    </row>
    <row r="100" spans="2:11" s="4" customFormat="1" ht="22.5" customHeight="1" x14ac:dyDescent="0.2">
      <c r="B100" s="31">
        <f>[11]Eingabe!CF3</f>
        <v>1</v>
      </c>
      <c r="C100" s="5" t="s">
        <v>117</v>
      </c>
      <c r="D100" s="30">
        <f>[11]Eingabe!CH3</f>
        <v>109</v>
      </c>
      <c r="E100" s="32">
        <f>[11]Eingabe!CI3</f>
        <v>168</v>
      </c>
      <c r="F100" s="33">
        <f>[11]Eingabe!CJ3</f>
        <v>26782</v>
      </c>
      <c r="G100" s="33">
        <f>[11]Eingabe!CK3</f>
        <v>1913</v>
      </c>
      <c r="H100" s="30">
        <f>[11]Eingabe!CL3</f>
        <v>159.41666666666666</v>
      </c>
      <c r="I100" s="28" t="s">
        <v>10</v>
      </c>
      <c r="J100" s="27"/>
      <c r="K100" s="27"/>
    </row>
    <row r="101" spans="2:11" ht="13.15" customHeight="1" x14ac:dyDescent="0.2">
      <c r="B101" s="1">
        <f>[11]Eingabe!CF4</f>
        <v>2</v>
      </c>
      <c r="C101" s="29" t="s">
        <v>70</v>
      </c>
      <c r="D101" s="21">
        <f>[11]Eingabe!CH4</f>
        <v>74.5</v>
      </c>
      <c r="E101" s="22">
        <f>[11]Eingabe!CI4</f>
        <v>168</v>
      </c>
      <c r="F101" s="23">
        <f>[11]Eingabe!CJ4</f>
        <v>24540</v>
      </c>
      <c r="G101" s="23">
        <f>[11]Eingabe!CK4</f>
        <v>1752.8571428571431</v>
      </c>
      <c r="H101" s="21">
        <f>[11]Eingabe!CL4</f>
        <v>146.07142857142858</v>
      </c>
      <c r="I101" s="25"/>
    </row>
    <row r="102" spans="2:11" ht="13.15" customHeight="1" x14ac:dyDescent="0.2">
      <c r="B102" s="1">
        <f>[11]Eingabe!CF5</f>
        <v>3</v>
      </c>
      <c r="C102" s="29" t="s">
        <v>71</v>
      </c>
      <c r="D102" s="21">
        <f>[11]Eingabe!CH5</f>
        <v>70.5</v>
      </c>
      <c r="E102" s="22">
        <f>[11]Eingabe!CI5</f>
        <v>167</v>
      </c>
      <c r="F102" s="23">
        <f>[11]Eingabe!CJ5</f>
        <v>24365</v>
      </c>
      <c r="G102" s="23">
        <f>[11]Eingabe!CK5</f>
        <v>1750.7784431137725</v>
      </c>
      <c r="H102" s="21">
        <f>[11]Eingabe!CL5</f>
        <v>145.89820359281438</v>
      </c>
    </row>
    <row r="103" spans="2:11" ht="13.15" customHeight="1" x14ac:dyDescent="0.2">
      <c r="B103" s="1">
        <f>[11]Eingabe!CF6</f>
        <v>4</v>
      </c>
      <c r="C103" s="29" t="s">
        <v>69</v>
      </c>
      <c r="D103" s="21">
        <f>[11]Eingabe!CH6</f>
        <v>61.5</v>
      </c>
      <c r="E103" s="22">
        <f>[11]Eingabe!CI6</f>
        <v>168</v>
      </c>
      <c r="F103" s="23">
        <f>[11]Eingabe!CJ6</f>
        <v>23461</v>
      </c>
      <c r="G103" s="23">
        <f>[11]Eingabe!CK6</f>
        <v>1675.7857142857142</v>
      </c>
      <c r="H103" s="21">
        <f>[11]Eingabe!CL6</f>
        <v>139.64880952380952</v>
      </c>
    </row>
    <row r="104" spans="2:11" ht="13.15" customHeight="1" x14ac:dyDescent="0.2">
      <c r="B104" s="1">
        <f>[11]Eingabe!CF7</f>
        <v>5</v>
      </c>
      <c r="C104" s="29" t="s">
        <v>118</v>
      </c>
      <c r="D104" s="21">
        <f>[11]Eingabe!CH7</f>
        <v>60</v>
      </c>
      <c r="E104" s="22">
        <f>[11]Eingabe!CI7</f>
        <v>168</v>
      </c>
      <c r="F104" s="23">
        <f>[11]Eingabe!CJ7</f>
        <v>23822</v>
      </c>
      <c r="G104" s="23">
        <f>[11]Eingabe!CK7</f>
        <v>1701.5714285714284</v>
      </c>
      <c r="H104" s="21">
        <f>[11]Eingabe!CL7</f>
        <v>141.79761904761904</v>
      </c>
    </row>
    <row r="105" spans="2:11" ht="13.15" customHeight="1" x14ac:dyDescent="0.2">
      <c r="B105" s="1">
        <f>[11]Eingabe!CF8</f>
        <v>6</v>
      </c>
      <c r="C105" s="29" t="s">
        <v>119</v>
      </c>
      <c r="D105" s="21">
        <f>[11]Eingabe!CH8</f>
        <v>55.5</v>
      </c>
      <c r="E105" s="22">
        <f>[11]Eingabe!CI8</f>
        <v>165</v>
      </c>
      <c r="F105" s="23">
        <f>[11]Eingabe!CJ8</f>
        <v>22878</v>
      </c>
      <c r="G105" s="23">
        <f>[11]Eingabe!CK8</f>
        <v>1663.8545454545456</v>
      </c>
      <c r="H105" s="21">
        <f>[11]Eingabe!CL8</f>
        <v>138.65454545454546</v>
      </c>
    </row>
    <row r="106" spans="2:11" ht="13.15" customHeight="1" x14ac:dyDescent="0.2">
      <c r="B106" s="1">
        <f>[11]Eingabe!CF9</f>
        <v>7</v>
      </c>
      <c r="C106" s="29" t="s">
        <v>67</v>
      </c>
      <c r="D106" s="21">
        <f>[11]Eingabe!CH9</f>
        <v>49.5</v>
      </c>
      <c r="E106" s="22">
        <f>[11]Eingabe!CI9</f>
        <v>168</v>
      </c>
      <c r="F106" s="23">
        <f>[11]Eingabe!CJ9</f>
        <v>22946</v>
      </c>
      <c r="G106" s="23">
        <f>[11]Eingabe!CK9</f>
        <v>1639</v>
      </c>
      <c r="H106" s="21">
        <f>[11]Eingabe!CL9</f>
        <v>136.58333333333334</v>
      </c>
    </row>
    <row r="107" spans="2:11" ht="13.15" customHeight="1" x14ac:dyDescent="0.2">
      <c r="B107" s="1">
        <f>[11]Eingabe!CF10</f>
        <v>8</v>
      </c>
      <c r="C107" s="29" t="s">
        <v>120</v>
      </c>
      <c r="D107" s="21">
        <f>[11]Eingabe!CH10</f>
        <v>20.5</v>
      </c>
      <c r="E107" s="22">
        <f>[11]Eingabe!CI10</f>
        <v>117</v>
      </c>
      <c r="F107" s="23">
        <f>[11]Eingabe!CJ10</f>
        <v>15561</v>
      </c>
      <c r="G107" s="23">
        <f>[11]Eingabe!CK10</f>
        <v>1596</v>
      </c>
      <c r="H107" s="21">
        <f>[11]Eingabe!CL10</f>
        <v>133</v>
      </c>
    </row>
    <row r="108" spans="2:11" ht="21.75" customHeight="1" x14ac:dyDescent="0.2">
      <c r="I108" s="25"/>
    </row>
    <row r="109" spans="2:11" s="4" customFormat="1" ht="22.5" customHeight="1" x14ac:dyDescent="0.2">
      <c r="C109" s="4" t="s">
        <v>17</v>
      </c>
      <c r="D109" s="26" t="s">
        <v>9</v>
      </c>
      <c r="E109" s="16"/>
      <c r="F109" s="35" t="s">
        <v>52</v>
      </c>
      <c r="G109" s="13"/>
      <c r="H109" s="16"/>
      <c r="I109" s="12"/>
    </row>
    <row r="110" spans="2:11" s="4" customFormat="1" ht="7.9" customHeight="1" x14ac:dyDescent="0.2">
      <c r="B110" s="3"/>
      <c r="D110" s="18" t="s">
        <v>2</v>
      </c>
      <c r="E110" s="19" t="s">
        <v>3</v>
      </c>
      <c r="F110" s="20" t="s">
        <v>4</v>
      </c>
      <c r="G110" s="20" t="s">
        <v>5</v>
      </c>
      <c r="H110" s="18" t="s">
        <v>6</v>
      </c>
      <c r="I110" s="12"/>
    </row>
    <row r="111" spans="2:11" s="4" customFormat="1" ht="22.5" customHeight="1" x14ac:dyDescent="0.2">
      <c r="B111" s="31">
        <f>[10]Eingabe!CF3</f>
        <v>1</v>
      </c>
      <c r="C111" s="5" t="s">
        <v>52</v>
      </c>
      <c r="D111" s="30">
        <f>[10]Eingabe!CH3</f>
        <v>113.5</v>
      </c>
      <c r="E111" s="32">
        <f>[10]Eingabe!CI3</f>
        <v>168</v>
      </c>
      <c r="F111" s="33">
        <f>[10]Eingabe!CJ3</f>
        <v>25189</v>
      </c>
      <c r="G111" s="33">
        <f>[10]Eingabe!CK3</f>
        <v>1799.2142857142856</v>
      </c>
      <c r="H111" s="30">
        <f>[10]Eingabe!CL3</f>
        <v>149.9345238095238</v>
      </c>
      <c r="I111" s="28" t="s">
        <v>10</v>
      </c>
      <c r="J111" s="27"/>
      <c r="K111" s="27"/>
    </row>
    <row r="112" spans="2:11" ht="13.15" customHeight="1" x14ac:dyDescent="0.2">
      <c r="B112" s="1">
        <f>[10]Eingabe!CF4</f>
        <v>2</v>
      </c>
      <c r="C112" s="29" t="s">
        <v>73</v>
      </c>
      <c r="D112" s="21">
        <f>[10]Eingabe!CH4</f>
        <v>83</v>
      </c>
      <c r="E112" s="22">
        <f>[10]Eingabe!CI4</f>
        <v>168</v>
      </c>
      <c r="F112" s="23">
        <f>[10]Eingabe!CJ4</f>
        <v>23901</v>
      </c>
      <c r="G112" s="23">
        <f>[10]Eingabe!CK4</f>
        <v>1707.2142857142858</v>
      </c>
      <c r="H112" s="21">
        <f>[10]Eingabe!CL4</f>
        <v>142.26785714285714</v>
      </c>
      <c r="I112" s="25" t="s">
        <v>10</v>
      </c>
    </row>
    <row r="113" spans="2:11" ht="13.15" customHeight="1" x14ac:dyDescent="0.2">
      <c r="B113" s="1">
        <f>[10]Eingabe!CF5</f>
        <v>3</v>
      </c>
      <c r="C113" s="29" t="s">
        <v>72</v>
      </c>
      <c r="D113" s="21">
        <f>[10]Eingabe!CH5</f>
        <v>83</v>
      </c>
      <c r="E113" s="22">
        <f>[10]Eingabe!CI5</f>
        <v>159</v>
      </c>
      <c r="F113" s="23">
        <f>[10]Eingabe!CJ5</f>
        <v>22844</v>
      </c>
      <c r="G113" s="23">
        <f>[10]Eingabe!CK5</f>
        <v>1724.0754716981132</v>
      </c>
      <c r="H113" s="21">
        <f>[10]Eingabe!CL5</f>
        <v>143.67295597484278</v>
      </c>
    </row>
    <row r="114" spans="2:11" ht="13.15" customHeight="1" x14ac:dyDescent="0.2">
      <c r="B114" s="1">
        <f>[10]Eingabe!CF6</f>
        <v>4</v>
      </c>
      <c r="C114" s="29" t="s">
        <v>121</v>
      </c>
      <c r="D114" s="21">
        <f>[10]Eingabe!CH6</f>
        <v>80</v>
      </c>
      <c r="E114" s="22">
        <f>[10]Eingabe!CI6</f>
        <v>165</v>
      </c>
      <c r="F114" s="23">
        <f>[10]Eingabe!CJ6</f>
        <v>22978</v>
      </c>
      <c r="G114" s="23">
        <f>[10]Eingabe!CK6</f>
        <v>1671.1272727272726</v>
      </c>
      <c r="H114" s="21">
        <f>[10]Eingabe!CL6</f>
        <v>139.26060606060605</v>
      </c>
    </row>
    <row r="115" spans="2:11" ht="13.15" customHeight="1" x14ac:dyDescent="0.2">
      <c r="B115" s="1">
        <f>[10]Eingabe!CF7</f>
        <v>5</v>
      </c>
      <c r="C115" s="29" t="s">
        <v>88</v>
      </c>
      <c r="D115" s="21">
        <f>[10]Eingabe!CH7</f>
        <v>76</v>
      </c>
      <c r="E115" s="22">
        <f>[10]Eingabe!CI7</f>
        <v>165</v>
      </c>
      <c r="F115" s="23">
        <f>[10]Eingabe!CJ7</f>
        <v>23630</v>
      </c>
      <c r="G115" s="23">
        <f>[10]Eingabe!CK7</f>
        <v>1718.5454545454545</v>
      </c>
      <c r="H115" s="21">
        <f>[10]Eingabe!CL7</f>
        <v>143.21212121212122</v>
      </c>
    </row>
    <row r="116" spans="2:11" ht="13.15" customHeight="1" x14ac:dyDescent="0.2">
      <c r="B116" s="1">
        <f>[10]Eingabe!CF8</f>
        <v>6</v>
      </c>
      <c r="C116" s="29" t="s">
        <v>74</v>
      </c>
      <c r="D116" s="21">
        <f>[10]Eingabe!CH8</f>
        <v>65</v>
      </c>
      <c r="E116" s="22">
        <f>[10]Eingabe!CI8</f>
        <v>150</v>
      </c>
      <c r="F116" s="23">
        <f>[10]Eingabe!CJ8</f>
        <v>21206</v>
      </c>
      <c r="G116" s="23">
        <f>[10]Eingabe!CK8</f>
        <v>1696.48</v>
      </c>
      <c r="H116" s="21">
        <f>[10]Eingabe!CL8</f>
        <v>141.37333333333333</v>
      </c>
    </row>
    <row r="117" spans="2:11" ht="13.15" customHeight="1" x14ac:dyDescent="0.2">
      <c r="B117" s="1">
        <f>[10]Eingabe!CF9</f>
        <v>7</v>
      </c>
      <c r="C117" s="29" t="s">
        <v>122</v>
      </c>
      <c r="D117" s="21">
        <f>[10]Eingabe!CH9</f>
        <v>50.5</v>
      </c>
      <c r="E117" s="22">
        <f>[10]Eingabe!CI9</f>
        <v>123</v>
      </c>
      <c r="F117" s="23">
        <f>[10]Eingabe!CJ9</f>
        <v>17533</v>
      </c>
      <c r="G117" s="23">
        <f>[10]Eingabe!CK9</f>
        <v>1710.5365853658536</v>
      </c>
      <c r="H117" s="21">
        <f>[10]Eingabe!CL9</f>
        <v>142.54471544715446</v>
      </c>
    </row>
    <row r="118" spans="2:11" ht="13.15" customHeight="1" x14ac:dyDescent="0.2">
      <c r="B118" s="1">
        <f>[10]Eingabe!CF10</f>
        <v>8</v>
      </c>
      <c r="C118" s="29" t="s">
        <v>76</v>
      </c>
      <c r="D118" s="21">
        <f>[10]Eingabe!CH10</f>
        <v>47.5</v>
      </c>
      <c r="E118" s="22">
        <f>[10]Eingabe!CI10</f>
        <v>168</v>
      </c>
      <c r="F118" s="23">
        <f>[10]Eingabe!CJ10</f>
        <v>21346</v>
      </c>
      <c r="G118" s="23">
        <f>[10]Eingabe!CK10</f>
        <v>1524.7142857142858</v>
      </c>
      <c r="H118" s="21">
        <f>[10]Eingabe!CL10</f>
        <v>127.05952380952381</v>
      </c>
    </row>
    <row r="119" spans="2:11" ht="13.15" customHeight="1" x14ac:dyDescent="0.2">
      <c r="B119" s="1">
        <f>[10]Eingabe!CF11</f>
        <v>9</v>
      </c>
      <c r="C119" s="29" t="s">
        <v>77</v>
      </c>
      <c r="D119" s="21">
        <f>[10]Eingabe!CH11</f>
        <v>26.5</v>
      </c>
      <c r="E119" s="22">
        <f>[10]Eingabe!CI11</f>
        <v>159</v>
      </c>
      <c r="F119" s="23">
        <f>[10]Eingabe!CJ11</f>
        <v>18347</v>
      </c>
      <c r="G119" s="23">
        <f>[10]Eingabe!CK11</f>
        <v>1384.6792452830189</v>
      </c>
      <c r="H119" s="21">
        <f>[10]Eingabe!CL11</f>
        <v>115.38993710691824</v>
      </c>
    </row>
    <row r="120" spans="2:11" ht="21.75" customHeight="1" x14ac:dyDescent="0.2">
      <c r="B120" s="1" t="str">
        <f>[10]Eingabe!CF13</f>
        <v xml:space="preserve"> </v>
      </c>
      <c r="C120" t="str">
        <f>[10]Eingabe!CG13</f>
        <v/>
      </c>
      <c r="D120" s="21" t="str">
        <f>[10]Eingabe!CH13</f>
        <v/>
      </c>
      <c r="E120" s="22" t="str">
        <f>[10]Eingabe!CI13</f>
        <v/>
      </c>
      <c r="F120" s="23" t="str">
        <f>[10]Eingabe!CJ13</f>
        <v/>
      </c>
      <c r="G120" s="23" t="str">
        <f>[10]Eingabe!CK13</f>
        <v/>
      </c>
      <c r="H120" s="21" t="str">
        <f>[10]Eingabe!CL13</f>
        <v/>
      </c>
      <c r="I120" s="25"/>
    </row>
    <row r="121" spans="2:11" s="4" customFormat="1" ht="22.5" customHeight="1" x14ac:dyDescent="0.2">
      <c r="C121" s="4" t="s">
        <v>18</v>
      </c>
      <c r="D121" s="26" t="s">
        <v>9</v>
      </c>
      <c r="E121" s="16"/>
      <c r="F121" s="35" t="s">
        <v>123</v>
      </c>
      <c r="G121" s="13"/>
      <c r="H121" s="16"/>
      <c r="I121" s="12"/>
    </row>
    <row r="122" spans="2:11" s="4" customFormat="1" ht="7.9" customHeight="1" x14ac:dyDescent="0.2">
      <c r="B122" s="3"/>
      <c r="D122" s="18" t="s">
        <v>2</v>
      </c>
      <c r="E122" s="19" t="s">
        <v>3</v>
      </c>
      <c r="F122" s="20" t="s">
        <v>4</v>
      </c>
      <c r="G122" s="20" t="s">
        <v>5</v>
      </c>
      <c r="H122" s="18" t="s">
        <v>6</v>
      </c>
      <c r="I122" s="12"/>
    </row>
    <row r="123" spans="2:11" s="4" customFormat="1" ht="22.5" customHeight="1" x14ac:dyDescent="0.2">
      <c r="B123" s="31">
        <f>[12]Eingabe!CF3</f>
        <v>1</v>
      </c>
      <c r="C123" s="5" t="s">
        <v>123</v>
      </c>
      <c r="D123" s="30">
        <f>[12]Eingabe!CH3</f>
        <v>78</v>
      </c>
      <c r="E123" s="32">
        <f>[12]Eingabe!CI3</f>
        <v>168</v>
      </c>
      <c r="F123" s="33">
        <f>[12]Eingabe!CJ3</f>
        <v>24782</v>
      </c>
      <c r="G123" s="33">
        <f>[12]Eingabe!CK3</f>
        <v>1770.1428571428571</v>
      </c>
      <c r="H123" s="30">
        <f>[12]Eingabe!CL3</f>
        <v>147.51190476190476</v>
      </c>
      <c r="I123" s="28" t="s">
        <v>10</v>
      </c>
      <c r="J123" s="27"/>
      <c r="K123" s="27"/>
    </row>
    <row r="124" spans="2:11" ht="13.15" customHeight="1" x14ac:dyDescent="0.2">
      <c r="B124" s="1">
        <f>[12]Eingabe!CF4</f>
        <v>2</v>
      </c>
      <c r="C124" s="29" t="s">
        <v>124</v>
      </c>
      <c r="D124" s="21">
        <f>[12]Eingabe!CH4</f>
        <v>60</v>
      </c>
      <c r="E124" s="22">
        <f>[12]Eingabe!CI4</f>
        <v>165</v>
      </c>
      <c r="F124" s="23">
        <f>[12]Eingabe!CJ4</f>
        <v>23991</v>
      </c>
      <c r="G124" s="23">
        <f>[12]Eingabe!CK4</f>
        <v>1744.8000000000002</v>
      </c>
      <c r="H124" s="21">
        <f>[12]Eingabe!CL4</f>
        <v>145.4</v>
      </c>
      <c r="I124" s="25"/>
    </row>
    <row r="125" spans="2:11" ht="13.15" customHeight="1" x14ac:dyDescent="0.2">
      <c r="B125" s="1">
        <f>[12]Eingabe!CF5</f>
        <v>3</v>
      </c>
      <c r="C125" s="29" t="s">
        <v>54</v>
      </c>
      <c r="D125" s="21">
        <f>[12]Eingabe!CH5</f>
        <v>47</v>
      </c>
      <c r="E125" s="22">
        <f>[12]Eingabe!CI5</f>
        <v>168</v>
      </c>
      <c r="F125" s="23">
        <f>[12]Eingabe!CJ5</f>
        <v>22819</v>
      </c>
      <c r="G125" s="23">
        <f>[12]Eingabe!CK5</f>
        <v>1629.9285714285716</v>
      </c>
      <c r="H125" s="21">
        <f>[12]Eingabe!CL5</f>
        <v>135.82738095238096</v>
      </c>
    </row>
    <row r="126" spans="2:11" ht="13.15" customHeight="1" x14ac:dyDescent="0.2">
      <c r="B126" s="1">
        <f>[12]Eingabe!CF6</f>
        <v>4</v>
      </c>
      <c r="C126" s="29" t="s">
        <v>80</v>
      </c>
      <c r="D126" s="21">
        <f>[12]Eingabe!CH6</f>
        <v>37</v>
      </c>
      <c r="E126" s="22">
        <f>[12]Eingabe!CI6</f>
        <v>162</v>
      </c>
      <c r="F126" s="23">
        <f>[12]Eingabe!CJ6</f>
        <v>21560</v>
      </c>
      <c r="G126" s="23">
        <f>[12]Eingabe!CK6</f>
        <v>1597.0370370370372</v>
      </c>
      <c r="H126" s="21">
        <f>[12]Eingabe!CL6</f>
        <v>133.08641975308643</v>
      </c>
    </row>
    <row r="127" spans="2:11" ht="13.15" customHeight="1" x14ac:dyDescent="0.2">
      <c r="B127" s="1">
        <f>[12]Eingabe!CF7</f>
        <v>5</v>
      </c>
      <c r="C127" s="29" t="s">
        <v>125</v>
      </c>
      <c r="D127" s="21">
        <f>[12]Eingabe!CH7</f>
        <v>36</v>
      </c>
      <c r="E127" s="22">
        <f>[12]Eingabe!CI7</f>
        <v>161</v>
      </c>
      <c r="F127" s="23">
        <f>[12]Eingabe!CJ7</f>
        <v>21394</v>
      </c>
      <c r="G127" s="23">
        <f>[12]Eingabe!CK7</f>
        <v>1594.5838509316773</v>
      </c>
      <c r="H127" s="21">
        <f>[12]Eingabe!CL7</f>
        <v>132.88198757763976</v>
      </c>
    </row>
    <row r="128" spans="2:11" ht="13.15" customHeight="1" x14ac:dyDescent="0.2">
      <c r="B128" s="1">
        <f>[12]Eingabe!CF8</f>
        <v>6</v>
      </c>
      <c r="C128" s="29" t="s">
        <v>86</v>
      </c>
      <c r="D128" s="21">
        <f>[12]Eingabe!CH8</f>
        <v>35</v>
      </c>
      <c r="E128" s="22">
        <f>[12]Eingabe!CI8</f>
        <v>138</v>
      </c>
      <c r="F128" s="23">
        <f>[12]Eingabe!CJ8</f>
        <v>19237</v>
      </c>
      <c r="G128" s="23">
        <f>[12]Eingabe!CK8</f>
        <v>1672.7826086956522</v>
      </c>
      <c r="H128" s="21">
        <f>[12]Eingabe!CL8</f>
        <v>139.39855072463769</v>
      </c>
    </row>
    <row r="129" spans="1:11" ht="21.75" customHeight="1" x14ac:dyDescent="0.2">
      <c r="I129" s="25"/>
    </row>
    <row r="130" spans="1:11" s="4" customFormat="1" ht="22.5" customHeight="1" x14ac:dyDescent="0.2">
      <c r="C130" s="4" t="s">
        <v>19</v>
      </c>
      <c r="D130" s="26" t="s">
        <v>9</v>
      </c>
      <c r="E130" s="16"/>
      <c r="F130" s="35" t="s">
        <v>87</v>
      </c>
      <c r="G130" s="13"/>
      <c r="H130" s="16"/>
      <c r="I130" s="12"/>
    </row>
    <row r="131" spans="1:11" s="4" customFormat="1" ht="7.9" customHeight="1" x14ac:dyDescent="0.2">
      <c r="B131" s="3"/>
      <c r="D131" s="18" t="s">
        <v>2</v>
      </c>
      <c r="E131" s="19" t="s">
        <v>3</v>
      </c>
      <c r="F131" s="20" t="s">
        <v>4</v>
      </c>
      <c r="G131" s="20" t="s">
        <v>5</v>
      </c>
      <c r="H131" s="18" t="s">
        <v>6</v>
      </c>
      <c r="I131" s="12"/>
    </row>
    <row r="132" spans="1:11" s="4" customFormat="1" ht="22.5" customHeight="1" x14ac:dyDescent="0.2">
      <c r="B132" s="31">
        <f>[8]Eingabe!CF3</f>
        <v>1</v>
      </c>
      <c r="C132" s="5" t="s">
        <v>87</v>
      </c>
      <c r="D132" s="30">
        <f>[8]Eingabe!CH3</f>
        <v>69</v>
      </c>
      <c r="E132" s="32">
        <f>[8]Eingabe!CI3</f>
        <v>168</v>
      </c>
      <c r="F132" s="33">
        <f>[8]Eingabe!CJ3</f>
        <v>24931</v>
      </c>
      <c r="G132" s="33">
        <f>[8]Eingabe!CK3</f>
        <v>1780.7857142857142</v>
      </c>
      <c r="H132" s="30">
        <f>[8]Eingabe!CL3</f>
        <v>148.39880952380952</v>
      </c>
      <c r="I132" s="28" t="s">
        <v>10</v>
      </c>
      <c r="J132" s="27"/>
      <c r="K132" s="27"/>
    </row>
    <row r="133" spans="1:11" ht="13.15" customHeight="1" x14ac:dyDescent="0.2">
      <c r="B133" s="1">
        <f>[8]Eingabe!CF4</f>
        <v>2</v>
      </c>
      <c r="C133" s="29" t="s">
        <v>126</v>
      </c>
      <c r="D133" s="21">
        <f>[8]Eingabe!CH4</f>
        <v>63.5</v>
      </c>
      <c r="E133" s="22">
        <f>[8]Eingabe!CI4</f>
        <v>168</v>
      </c>
      <c r="F133" s="23">
        <f>[8]Eingabe!CJ4</f>
        <v>24893</v>
      </c>
      <c r="G133" s="23">
        <f>[8]Eingabe!CK4</f>
        <v>1778.0714285714284</v>
      </c>
      <c r="H133" s="21">
        <f>[8]Eingabe!CL4</f>
        <v>148.17261904761904</v>
      </c>
      <c r="I133" s="25"/>
    </row>
    <row r="134" spans="1:11" ht="13.15" customHeight="1" x14ac:dyDescent="0.2">
      <c r="B134" s="1">
        <f>[8]Eingabe!CF5</f>
        <v>3</v>
      </c>
      <c r="C134" s="29" t="s">
        <v>79</v>
      </c>
      <c r="D134" s="21">
        <f>[8]Eingabe!CH5</f>
        <v>54</v>
      </c>
      <c r="E134" s="22">
        <f>[8]Eingabe!CI5</f>
        <v>168</v>
      </c>
      <c r="F134" s="23">
        <f>[8]Eingabe!CJ5</f>
        <v>24467</v>
      </c>
      <c r="G134" s="23">
        <f>[8]Eingabe!CK5</f>
        <v>1747.6428571428571</v>
      </c>
      <c r="H134" s="21">
        <f>[8]Eingabe!CL5</f>
        <v>145.63690476190476</v>
      </c>
    </row>
    <row r="135" spans="1:11" ht="13.15" customHeight="1" x14ac:dyDescent="0.2">
      <c r="B135" s="1">
        <f>[8]Eingabe!CF6</f>
        <v>4</v>
      </c>
      <c r="C135" s="29" t="s">
        <v>127</v>
      </c>
      <c r="D135" s="21">
        <f>[8]Eingabe!CH6</f>
        <v>51.5</v>
      </c>
      <c r="E135" s="22">
        <f>[8]Eingabe!CI6</f>
        <v>165</v>
      </c>
      <c r="F135" s="23">
        <f>[8]Eingabe!CJ6</f>
        <v>24149</v>
      </c>
      <c r="G135" s="23">
        <f>[8]Eingabe!CK6</f>
        <v>1756.2909090909088</v>
      </c>
      <c r="H135" s="21">
        <f>[8]Eingabe!CL6</f>
        <v>146.35757575757575</v>
      </c>
    </row>
    <row r="136" spans="1:11" ht="13.15" customHeight="1" x14ac:dyDescent="0.2">
      <c r="B136" s="1">
        <f>[8]Eingabe!CF7</f>
        <v>5</v>
      </c>
      <c r="C136" s="29" t="s">
        <v>128</v>
      </c>
      <c r="D136" s="21">
        <f>[8]Eingabe!CH7</f>
        <v>38</v>
      </c>
      <c r="E136" s="22">
        <f>[8]Eingabe!CI7</f>
        <v>168</v>
      </c>
      <c r="F136" s="23">
        <f>[8]Eingabe!CJ7</f>
        <v>23723</v>
      </c>
      <c r="G136" s="23">
        <f>[8]Eingabe!CK7</f>
        <v>1694.5</v>
      </c>
      <c r="H136" s="21">
        <f>[8]Eingabe!CL7</f>
        <v>141.20833333333334</v>
      </c>
    </row>
    <row r="137" spans="1:11" ht="13.15" customHeight="1" x14ac:dyDescent="0.2">
      <c r="B137" s="1">
        <f>[8]Eingabe!CF8</f>
        <v>6</v>
      </c>
      <c r="C137" s="29" t="s">
        <v>82</v>
      </c>
      <c r="D137" s="21">
        <f>[8]Eingabe!CH8</f>
        <v>18</v>
      </c>
      <c r="E137" s="22">
        <f>[8]Eingabe!CI8</f>
        <v>165</v>
      </c>
      <c r="F137" s="23">
        <f>[8]Eingabe!CJ8</f>
        <v>21317</v>
      </c>
      <c r="G137" s="23">
        <f>[8]Eingabe!CK8</f>
        <v>1550.3272727272727</v>
      </c>
      <c r="H137" s="21">
        <f>[8]Eingabe!CL8</f>
        <v>129.19393939393939</v>
      </c>
    </row>
    <row r="138" spans="1:11" s="4" customFormat="1" ht="22.5" customHeight="1" x14ac:dyDescent="0.2">
      <c r="A138"/>
      <c r="B138" s="3"/>
      <c r="D138" s="16"/>
      <c r="E138" s="16"/>
      <c r="F138" s="13"/>
      <c r="G138" s="13"/>
      <c r="H138" s="16"/>
      <c r="I138" s="12"/>
    </row>
    <row r="139" spans="1:11" s="4" customFormat="1" ht="22.5" customHeight="1" x14ac:dyDescent="0.2">
      <c r="C139" s="4" t="s">
        <v>20</v>
      </c>
      <c r="D139" s="26" t="s">
        <v>9</v>
      </c>
      <c r="E139" s="16"/>
      <c r="F139" s="35" t="s">
        <v>90</v>
      </c>
      <c r="G139" s="13"/>
      <c r="H139" s="16"/>
      <c r="I139" s="12"/>
    </row>
    <row r="140" spans="1:11" s="4" customFormat="1" ht="7.9" customHeight="1" x14ac:dyDescent="0.2">
      <c r="B140" s="3"/>
      <c r="D140" s="18" t="s">
        <v>2</v>
      </c>
      <c r="E140" s="19" t="s">
        <v>3</v>
      </c>
      <c r="F140" s="20" t="s">
        <v>4</v>
      </c>
      <c r="G140" s="20" t="s">
        <v>5</v>
      </c>
      <c r="H140" s="18" t="s">
        <v>6</v>
      </c>
      <c r="I140" s="12"/>
    </row>
    <row r="141" spans="1:11" s="4" customFormat="1" ht="22.5" customHeight="1" x14ac:dyDescent="0.2">
      <c r="B141" s="31">
        <f>[7]Eingabe!CF3</f>
        <v>1</v>
      </c>
      <c r="C141" s="5" t="s">
        <v>90</v>
      </c>
      <c r="D141" s="30">
        <f>[7]Eingabe!CH3</f>
        <v>102</v>
      </c>
      <c r="E141" s="32">
        <f>[7]Eingabe!CI3</f>
        <v>168</v>
      </c>
      <c r="F141" s="33">
        <f>[7]Eingabe!CJ3</f>
        <v>24770</v>
      </c>
      <c r="G141" s="33">
        <f>[7]Eingabe!CK3</f>
        <v>1769.2857142857144</v>
      </c>
      <c r="H141" s="30">
        <f>[7]Eingabe!CL3</f>
        <v>147.4404761904762</v>
      </c>
      <c r="I141" s="28" t="s">
        <v>10</v>
      </c>
      <c r="J141" s="27"/>
      <c r="K141" s="27"/>
    </row>
    <row r="142" spans="1:11" ht="13.15" customHeight="1" x14ac:dyDescent="0.2">
      <c r="B142" s="1">
        <f>[7]Eingabe!CF4</f>
        <v>2</v>
      </c>
      <c r="C142" s="29" t="s">
        <v>129</v>
      </c>
      <c r="D142" s="21">
        <f>[7]Eingabe!CH4</f>
        <v>95</v>
      </c>
      <c r="E142" s="22">
        <f>[7]Eingabe!CI4</f>
        <v>165</v>
      </c>
      <c r="F142" s="23">
        <f>[7]Eingabe!CJ4</f>
        <v>24494</v>
      </c>
      <c r="G142" s="23">
        <f>[7]Eingabe!CK4</f>
        <v>1781.3818181818181</v>
      </c>
      <c r="H142" s="21">
        <f>[7]Eingabe!CL4</f>
        <v>148.44848484848484</v>
      </c>
      <c r="I142" s="25" t="s">
        <v>10</v>
      </c>
    </row>
    <row r="143" spans="1:11" ht="13.15" customHeight="1" x14ac:dyDescent="0.2">
      <c r="B143" s="1">
        <f>[7]Eingabe!CF5</f>
        <v>3</v>
      </c>
      <c r="C143" s="29" t="s">
        <v>89</v>
      </c>
      <c r="D143" s="21">
        <f>[7]Eingabe!CH5</f>
        <v>85</v>
      </c>
      <c r="E143" s="22">
        <f>[7]Eingabe!CI5</f>
        <v>167</v>
      </c>
      <c r="F143" s="23">
        <f>[7]Eingabe!CJ5</f>
        <v>23835</v>
      </c>
      <c r="G143" s="23">
        <f>[7]Eingabe!CK5</f>
        <v>1712.6946107784433</v>
      </c>
      <c r="H143" s="21">
        <f>[7]Eingabe!CL5</f>
        <v>142.7245508982036</v>
      </c>
    </row>
    <row r="144" spans="1:11" ht="13.15" customHeight="1" x14ac:dyDescent="0.2">
      <c r="B144" s="1">
        <f>[7]Eingabe!CF6</f>
        <v>4</v>
      </c>
      <c r="C144" s="29" t="s">
        <v>81</v>
      </c>
      <c r="D144" s="21">
        <f>[7]Eingabe!CH6</f>
        <v>83</v>
      </c>
      <c r="E144" s="22">
        <f>[7]Eingabe!CI6</f>
        <v>168</v>
      </c>
      <c r="F144" s="23">
        <f>[7]Eingabe!CJ6</f>
        <v>23725</v>
      </c>
      <c r="G144" s="23">
        <f>[7]Eingabe!CK6</f>
        <v>1694.6428571428573</v>
      </c>
      <c r="H144" s="21">
        <f>[7]Eingabe!CL6</f>
        <v>141.2202380952381</v>
      </c>
    </row>
    <row r="145" spans="2:8" ht="13.15" customHeight="1" x14ac:dyDescent="0.2">
      <c r="B145" s="1">
        <f>[7]Eingabe!CF7</f>
        <v>5</v>
      </c>
      <c r="C145" s="29" t="s">
        <v>84</v>
      </c>
      <c r="D145" s="21">
        <f>[7]Eingabe!CH7</f>
        <v>78.5</v>
      </c>
      <c r="E145" s="22">
        <f>[7]Eingabe!CI7</f>
        <v>168</v>
      </c>
      <c r="F145" s="23">
        <f>[7]Eingabe!CJ7</f>
        <v>23438</v>
      </c>
      <c r="G145" s="23">
        <f>[7]Eingabe!CK7</f>
        <v>1674.1428571428571</v>
      </c>
      <c r="H145" s="21">
        <f>[7]Eingabe!CL7</f>
        <v>139.51190476190476</v>
      </c>
    </row>
    <row r="146" spans="2:8" ht="13.15" customHeight="1" x14ac:dyDescent="0.2">
      <c r="B146" s="1">
        <f>[7]Eingabe!CF8</f>
        <v>6</v>
      </c>
      <c r="C146" s="29" t="s">
        <v>130</v>
      </c>
      <c r="D146" s="21">
        <f>[7]Eingabe!CH8</f>
        <v>77.5</v>
      </c>
      <c r="E146" s="22">
        <f>[7]Eingabe!CI8</f>
        <v>165</v>
      </c>
      <c r="F146" s="23">
        <f>[7]Eingabe!CJ8</f>
        <v>22993</v>
      </c>
      <c r="G146" s="23">
        <f>[7]Eingabe!CK8</f>
        <v>1672.2181818181816</v>
      </c>
      <c r="H146" s="21">
        <f>[7]Eingabe!CL8</f>
        <v>139.35151515151514</v>
      </c>
    </row>
    <row r="147" spans="2:8" ht="13.15" customHeight="1" x14ac:dyDescent="0.2">
      <c r="B147" s="1">
        <f>[7]Eingabe!CF9</f>
        <v>7</v>
      </c>
      <c r="C147" s="29" t="s">
        <v>75</v>
      </c>
      <c r="D147" s="21">
        <f>[7]Eingabe!CH9</f>
        <v>38</v>
      </c>
      <c r="E147" s="22">
        <f>[7]Eingabe!CI9</f>
        <v>168</v>
      </c>
      <c r="F147" s="23">
        <f>[7]Eingabe!CJ9</f>
        <v>21657</v>
      </c>
      <c r="G147" s="23">
        <f>[7]Eingabe!CK9</f>
        <v>1546.9285714285713</v>
      </c>
      <c r="H147" s="21">
        <f>[7]Eingabe!CL9</f>
        <v>128.91071428571428</v>
      </c>
    </row>
    <row r="148" spans="2:8" ht="13.15" customHeight="1" x14ac:dyDescent="0.2">
      <c r="B148" s="1">
        <f>[7]Eingabe!CF10</f>
        <v>8</v>
      </c>
      <c r="C148" s="29" t="s">
        <v>131</v>
      </c>
      <c r="D148" s="21">
        <f>[7]Eingabe!CH10</f>
        <v>36</v>
      </c>
      <c r="E148" s="22">
        <f>[7]Eingabe!CI10</f>
        <v>168</v>
      </c>
      <c r="F148" s="23">
        <f>[7]Eingabe!CJ10</f>
        <v>21758</v>
      </c>
      <c r="G148" s="23">
        <f>[7]Eingabe!CK10</f>
        <v>1554.1428571428571</v>
      </c>
      <c r="H148" s="21">
        <f>[7]Eingabe!CL10</f>
        <v>129.51190476190476</v>
      </c>
    </row>
    <row r="149" spans="2:8" ht="13.15" customHeight="1" x14ac:dyDescent="0.2">
      <c r="B149" s="1">
        <f>[7]Eingabe!CF11</f>
        <v>9</v>
      </c>
      <c r="C149" s="29" t="s">
        <v>85</v>
      </c>
      <c r="D149" s="21">
        <f>[7]Eingabe!CH11</f>
        <v>35</v>
      </c>
      <c r="E149" s="22">
        <f>[7]Eingabe!CI11</f>
        <v>165</v>
      </c>
      <c r="F149" s="23">
        <f>[7]Eingabe!CJ11</f>
        <v>21139</v>
      </c>
      <c r="G149" s="23">
        <f>[7]Eingabe!CK11</f>
        <v>1537.3818181818183</v>
      </c>
      <c r="H149" s="21">
        <f>[7]Eingabe!CL11</f>
        <v>128.11515151515152</v>
      </c>
    </row>
  </sheetData>
  <mergeCells count="3">
    <mergeCell ref="B5:F5"/>
    <mergeCell ref="B3:I3"/>
    <mergeCell ref="B1:I1"/>
  </mergeCells>
  <phoneticPr fontId="0" type="noConversion"/>
  <pageMargins left="0.78740157480314965" right="0" top="0.39370078740157483" bottom="0.19685039370078741" header="0.51181102362204722" footer="0.51181102362204722"/>
  <pageSetup paperSize="9" orientation="portrait" horizontalDpi="300" verticalDpi="300" r:id="rId1"/>
  <headerFooter alignWithMargins="0"/>
  <rowBreaks count="3" manualBreakCount="3">
    <brk id="21" max="16383" man="1"/>
    <brk id="60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</vt:lpstr>
      <vt:lpstr>ersetz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Stadtentwicklungsbehörde</dc:creator>
  <cp:lastModifiedBy>Rudi Endreß</cp:lastModifiedBy>
  <cp:lastPrinted>2024-05-22T11:58:37Z</cp:lastPrinted>
  <dcterms:created xsi:type="dcterms:W3CDTF">1999-09-14T18:18:31Z</dcterms:created>
  <dcterms:modified xsi:type="dcterms:W3CDTF">2024-05-22T11:59:30Z</dcterms:modified>
</cp:coreProperties>
</file>